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5491" windowWidth="17205" windowHeight="7845" tabRatio="854" activeTab="6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<sst xmlns="http://schemas.openxmlformats.org/spreadsheetml/2006/main" count="295" uniqueCount="117">
  <si>
    <t xml:space="preserve">বর্তমান ত্রৈমাসিক শেষে মোট সদস্য সংখ্যা </t>
  </si>
  <si>
    <t>মোট (৪৯+৫০)</t>
  </si>
  <si>
    <t>নগদ তহবিল ও ব্যাংকে গচ্ছিত</t>
  </si>
  <si>
    <t>অবসায়ন যোগ্য সমিতির সংখ্যা</t>
  </si>
  <si>
    <t>মোট (৪২+৪৩)</t>
  </si>
  <si>
    <t>সমিতিতে সরাসরি কর্মরত</t>
  </si>
  <si>
    <t>সার্বিক/আদর্শ গ্রাম উন্নয়ন সঃসঃ লিঃ</t>
  </si>
  <si>
    <t>ক্রঃ নং</t>
  </si>
  <si>
    <t xml:space="preserve"> মোট (৩৪+৩৫+৩৬)</t>
  </si>
  <si>
    <t>বাতিল</t>
  </si>
  <si>
    <t>মোট (২৬+২৭+২৮)</t>
  </si>
  <si>
    <t>সমিতির সংখ্যা</t>
  </si>
  <si>
    <t>মোট ( ৪৫+৪৬+৪৭)</t>
  </si>
  <si>
    <t>নিবন্ধন</t>
  </si>
  <si>
    <t>বর্তমান ত্রৈমাসিকে বৃদ্ধি</t>
  </si>
  <si>
    <t>মোট (১১+১২)</t>
  </si>
  <si>
    <t>প্রাঃঅটোরিক্সা,অটোটেম্পো চালক সঃসঃলিঃ</t>
  </si>
  <si>
    <t>মোট (৬১+৬২)</t>
  </si>
  <si>
    <t>সমিতির সহায়তায় সৃষ্ট সদস্যদের প্রকল্পে কর্মরত</t>
  </si>
  <si>
    <t xml:space="preserve">প্রাথমিক মৎস্যজীবি সঃ সঃ লিঃ </t>
  </si>
  <si>
    <t xml:space="preserve">সরকারী </t>
  </si>
  <si>
    <t>সর্বমোট</t>
  </si>
  <si>
    <t xml:space="preserve">প্রাথঃ মটর মালিক ও শ্রমিক সঃসঃ লিঃ </t>
  </si>
  <si>
    <t xml:space="preserve">অন্যান্য প্রাথমিক সমবায় সমিতি লিঃ </t>
  </si>
  <si>
    <t>মহিলা (৫০+৫৩+৫৬+৫৯)</t>
  </si>
  <si>
    <t>মোট (১৪+১৫)</t>
  </si>
  <si>
    <t>ঋণ গ্রহন</t>
  </si>
  <si>
    <t>বর্তমান ত্রৈমাসিক শেষে মোট সমিতি{(৩+৪)-৫}</t>
  </si>
  <si>
    <t xml:space="preserve">ছকঃ- ক (২) </t>
  </si>
  <si>
    <t>অন্যান্য দেনা</t>
  </si>
  <si>
    <t>চলতি ত্রৈমাসে লভ্যাংশ বিতরনের পরিমান</t>
  </si>
  <si>
    <t>মোট (৩১+৩২)</t>
  </si>
  <si>
    <t xml:space="preserve">উপজেলা সমবায় অফিসার </t>
  </si>
  <si>
    <t>বর্তমান ত্রৈমাসিকে হ্রাস</t>
  </si>
  <si>
    <t>প্রাঃ কর্মচারী সমবায় সমিতি লিঃ</t>
  </si>
  <si>
    <t>সমিতির শ্রেণী</t>
  </si>
  <si>
    <t>সঞ্চয় ও ঋণদান সঃ সঃ লিঃ</t>
  </si>
  <si>
    <t>কার্যকরী মূলধন</t>
  </si>
  <si>
    <t>সমিতির মাধ্যমে আত্ন-কর্মসংস্থানের সংখ্যা</t>
  </si>
  <si>
    <t>মোট (২৩+২৪)</t>
  </si>
  <si>
    <t>মোট (৫৫+৫৬)</t>
  </si>
  <si>
    <t>অবসায়ন সম্পন্ন সমিতির সংখ্যা</t>
  </si>
  <si>
    <t xml:space="preserve">প্রাথমিক মহিলা সমবায় সমিতি লিঃ </t>
  </si>
  <si>
    <t>মোট সম্পদ (৬৯+৭০+৭১)</t>
  </si>
  <si>
    <t>মাঠে ঋণ পাওয়া</t>
  </si>
  <si>
    <t>ধারকরা মূলধন</t>
  </si>
  <si>
    <t>সম্পদ</t>
  </si>
  <si>
    <t>চলতি ত্রৈমাসে লভ্যাংশ বিতরনকারী সমিতির সংখ্যা</t>
  </si>
  <si>
    <t>মহিলা</t>
  </si>
  <si>
    <t>প্রাথমিক যুব সমবায় সমিতি লিঃ</t>
  </si>
  <si>
    <t xml:space="preserve">প্রাঃ শ্রমিক ও শ্রমিক কল্যাণ সঃ সঃ লিঃ </t>
  </si>
  <si>
    <t>নিজস্ব মূলধন</t>
  </si>
  <si>
    <t>সার্বিক গ্রাম উন্নয়ন সঃ সঃ লিঃ (সিভিডিপি প্রকল্প)</t>
  </si>
  <si>
    <t>অন্যান্য বিনিয়োগ</t>
  </si>
  <si>
    <t>অন্যান্য সংস্থা</t>
  </si>
  <si>
    <t xml:space="preserve">    ভৌত সম্পদ         (জমি ও দালান)</t>
  </si>
  <si>
    <t xml:space="preserve">    মহিলা         (১২-১৫+১৮)</t>
  </si>
  <si>
    <t>মোট (৫৮+৫৯)</t>
  </si>
  <si>
    <t>মোট (৩৮+৩৯+৪০)</t>
  </si>
  <si>
    <t>নিজস্ব তহবিল</t>
  </si>
  <si>
    <t>প্রাঃ হকার্স সমবায় সমিতি লিঃ</t>
  </si>
  <si>
    <t>সঞ্চয় আমানত</t>
  </si>
  <si>
    <t>ঋণ বিতরণ</t>
  </si>
  <si>
    <t>ঋণ আদায়</t>
  </si>
  <si>
    <t>মোট (২০+২১)</t>
  </si>
  <si>
    <t>মোট (১৭+১৮)</t>
  </si>
  <si>
    <t>মোট</t>
  </si>
  <si>
    <t>প্রাথমিক মুক্তিযোদ্ধা সঃ সঃ লিঃ</t>
  </si>
  <si>
    <t xml:space="preserve">নিজস্ব তহবিল </t>
  </si>
  <si>
    <t>(কর্জ দেনা)</t>
  </si>
  <si>
    <t>অংশগত মূলধন</t>
  </si>
  <si>
    <t>বর্তমান মূল্য</t>
  </si>
  <si>
    <t xml:space="preserve">ত্রৈমাসিক প্রতিবেদন </t>
  </si>
  <si>
    <t>অবসায়ন</t>
  </si>
  <si>
    <t xml:space="preserve">প্রাথমিক তাঁতী সমবায় সমিতি লিঃ </t>
  </si>
  <si>
    <t xml:space="preserve">প্রাথমিক বহুমুখী সমবায় সমিতি লিঃ </t>
  </si>
  <si>
    <t>ঋণ পরিশোধ</t>
  </si>
  <si>
    <t>বর্তমান ত্রৈমাসিক শেষে মোট সদস্য {(৭-৮)+৯}</t>
  </si>
  <si>
    <t xml:space="preserve">প্রাঃ দোকান মালিক/ ব্যবসায়ী সঃসঃ লিঃ </t>
  </si>
  <si>
    <t>মোট (৫২+৫৩)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</si>
  <si>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</si>
  <si>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</si>
  <si>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</si>
  <si>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 xml:space="preserve">প্রাথমিক ভূমিহীন সমবায় সমিতি লিঃ </t>
  </si>
  <si>
    <t>মিঠামইন, কিশোরগঞ্জ</t>
  </si>
  <si>
    <t>সদস্য সংখ্যা (প্রাথমিক সমিতির ক্ষেত্রে</t>
  </si>
  <si>
    <t>সদস্য সংখ্যা  কেন্দ্রীয় সমিতির ক্ষেত্রে</t>
  </si>
  <si>
    <t>লভ্যাংশ বিতরণ সংক্রান্ত তথ্য</t>
  </si>
  <si>
    <t>নিরীক্ষাযোগ্য সমিতির সংখ্যা</t>
  </si>
  <si>
    <t>নিরীক্ষা</t>
  </si>
  <si>
    <t>প্রতিবেদনকালীন ত্রৈমাস পর্যন্ত কর্মসংস্থান</t>
  </si>
  <si>
    <t>প্রতিবেদনকালীন ত্রৈমাস পর্যন্ত ঋণ কর্মসংস্থান</t>
  </si>
  <si>
    <t>প্রতিবেদনকালীন ত্রৈমাস পর্যন্ত  ঋণ সংক্রান্ত</t>
  </si>
  <si>
    <t>সংরক্ষিত তহবিল ও নীট লাভ থেকে সৃষ্ট তহবিল</t>
  </si>
  <si>
    <t>উপজেলার  নামঃ- মিঠামইন</t>
  </si>
  <si>
    <t>পূর্ববর্তী ত্রৈমাসিক পর্যন্ত</t>
  </si>
  <si>
    <t>পুরুষ</t>
  </si>
  <si>
    <t>পুরষ</t>
  </si>
  <si>
    <t xml:space="preserve">   পুরুষ       (১১-১৪+১৭)</t>
  </si>
  <si>
    <t>ছকঃ-  খ (১)</t>
  </si>
  <si>
    <t xml:space="preserve">ছকঃ- খ (২) </t>
  </si>
  <si>
    <t xml:space="preserve">ছকঃ- খ (৩) </t>
  </si>
  <si>
    <t xml:space="preserve">ছকঃ-খ (৪) </t>
  </si>
  <si>
    <t xml:space="preserve">ছকঃ- খ (৫) </t>
  </si>
  <si>
    <t xml:space="preserve">ছকঃ- খ(৬) </t>
  </si>
  <si>
    <t xml:space="preserve">ছকঃ- খ (৮) </t>
  </si>
  <si>
    <t xml:space="preserve">                                                                                              ছকঃ- খ (৭) 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</si>
  <si>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</si>
  <si>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</si>
  <si>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</si>
  <si>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</si>
  <si>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নিরীক্ষা অসমাপ্ত সমিতির সংখ্যা (৭৩-৭৪)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</si>
  <si>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</si>
  <si>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</si>
  <si>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পুরুষ (৪৯+৫২+৫৫+৫৮)</t>
  </si>
  <si>
    <t xml:space="preserve">        অক্টোবর-ডিসেম্বর,২০১৮ প্রান্তিকের শ্রেণী ভিত্তিক ত্রৈমাসিক পরিসংখ্যান প্রতিবেদন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</si>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</sst>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409]dddd\,\ mmmm\ dd\,\ yyyy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[$-5000445]0"/>
    <numFmt numFmtId="183" formatCode="[$-5000445]_(* #,##0_);_(* \(#,##0\);_(* &quot;-&quot;??_);_(@_)"/>
    <numFmt numFmtId="184" formatCode="[$-409]h:mm:ss\ AM/PM"/>
  </numFmts>
  <fonts count="36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Nikosh"/>
      <family val="0"/>
    </font>
    <font>
      <sz val="15"/>
      <name val="Nikosh"/>
      <family val="0"/>
    </font>
    <font>
      <sz val="14"/>
      <name val="Nikosh"/>
      <family val="0"/>
    </font>
    <font>
      <b/>
      <sz val="15"/>
      <name val="Nikosh"/>
      <family val="0"/>
    </font>
    <font>
      <sz val="15"/>
      <name val="NikoshBAN"/>
      <family val="0"/>
    </font>
    <font>
      <sz val="14"/>
      <name val="NikoshBAN"/>
      <family val="0"/>
    </font>
    <font>
      <sz val="18"/>
      <name val="NikoshBAN"/>
      <family val="0"/>
    </font>
    <font>
      <b/>
      <sz val="22"/>
      <name val="NikoshBAN"/>
      <family val="0"/>
    </font>
    <font>
      <sz val="24"/>
      <name val="NikoshBAN"/>
      <family val="0"/>
    </font>
    <font>
      <b/>
      <sz val="15"/>
      <name val="NikoshBAN"/>
      <family val="0"/>
    </font>
    <font>
      <b/>
      <sz val="14"/>
      <name val="NikoshBAN"/>
      <family val="0"/>
    </font>
    <font>
      <b/>
      <sz val="18"/>
      <name val="NikoshBAN"/>
      <family val="0"/>
    </font>
    <font>
      <sz val="18"/>
      <color indexed="8"/>
      <name val="NikoshBAN"/>
      <family val="0"/>
    </font>
    <font>
      <sz val="18"/>
      <color theme="1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79" fontId="2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82" fontId="26" fillId="0" borderId="10" xfId="0" applyNumberFormat="1" applyFont="1" applyFill="1" applyBorder="1" applyAlignment="1">
      <alignment horizontal="center"/>
    </xf>
    <xf numFmtId="182" fontId="27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/>
    </xf>
    <xf numFmtId="182" fontId="2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right"/>
    </xf>
    <xf numFmtId="0" fontId="28" fillId="0" borderId="10" xfId="42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>
      <alignment horizontal="right"/>
    </xf>
    <xf numFmtId="0" fontId="27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0" xfId="42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vertical="top" wrapText="1"/>
    </xf>
    <xf numFmtId="0" fontId="27" fillId="0" borderId="10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 vertical="center"/>
    </xf>
    <xf numFmtId="182" fontId="28" fillId="0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/>
    </xf>
    <xf numFmtId="182" fontId="35" fillId="0" borderId="10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15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 wrapText="1"/>
    </xf>
    <xf numFmtId="0" fontId="26" fillId="0" borderId="15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5" zoomScaleNormal="70" zoomScaleSheetLayoutView="85" zoomScalePageLayoutView="0" workbookViewId="0" topLeftCell="B19">
      <selection activeCell="I29" sqref="I29"/>
    </sheetView>
  </sheetViews>
  <sheetFormatPr defaultColWidth="9.140625" defaultRowHeight="12.75"/>
  <cols>
    <col min="1" max="1" width="5.00390625" style="13" customWidth="1"/>
    <col min="2" max="2" width="54.140625" style="13" customWidth="1"/>
    <col min="3" max="3" width="22.140625" style="13" customWidth="1"/>
    <col min="4" max="4" width="12.7109375" style="13" customWidth="1"/>
    <col min="5" max="5" width="12.140625" style="13" customWidth="1"/>
    <col min="6" max="6" width="27.00390625" style="13" customWidth="1"/>
    <col min="7" max="7" width="19.421875" style="13" customWidth="1"/>
    <col min="8" max="8" width="21.57421875" style="13" customWidth="1"/>
    <col min="9" max="9" width="24.140625" style="13" customWidth="1"/>
    <col min="10" max="10" width="26.7109375" style="13" customWidth="1"/>
    <col min="11" max="16384" width="9.140625" style="13" customWidth="1"/>
  </cols>
  <sheetData>
    <row r="1" spans="1:10" ht="29.25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</row>
    <row r="2" ht="11.25" customHeight="1"/>
    <row r="3" spans="1:10" ht="32.25">
      <c r="A3" s="40" t="s">
        <v>99</v>
      </c>
      <c r="B3" s="40"/>
      <c r="C3" s="40"/>
      <c r="D3" s="40"/>
      <c r="E3" s="40"/>
      <c r="H3" s="39" t="s">
        <v>94</v>
      </c>
      <c r="I3" s="39"/>
      <c r="J3" s="39"/>
    </row>
    <row r="4" spans="1:10" ht="24" customHeight="1">
      <c r="A4" s="40" t="s">
        <v>72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20.25" customHeight="1">
      <c r="A5" s="46" t="s">
        <v>7</v>
      </c>
      <c r="B5" s="41" t="s">
        <v>35</v>
      </c>
      <c r="C5" s="41" t="s">
        <v>11</v>
      </c>
      <c r="D5" s="41"/>
      <c r="E5" s="41"/>
      <c r="F5" s="41"/>
      <c r="G5" s="42" t="s">
        <v>86</v>
      </c>
      <c r="H5" s="43"/>
      <c r="I5" s="43"/>
      <c r="J5" s="44"/>
    </row>
    <row r="6" spans="1:10" ht="52.5" customHeight="1">
      <c r="A6" s="47"/>
      <c r="B6" s="41"/>
      <c r="C6" s="7" t="s">
        <v>95</v>
      </c>
      <c r="D6" s="8" t="s">
        <v>13</v>
      </c>
      <c r="E6" s="8" t="s">
        <v>9</v>
      </c>
      <c r="F6" s="7" t="s">
        <v>27</v>
      </c>
      <c r="G6" s="7" t="s">
        <v>95</v>
      </c>
      <c r="H6" s="7" t="s">
        <v>33</v>
      </c>
      <c r="I6" s="7" t="s">
        <v>14</v>
      </c>
      <c r="J6" s="7" t="s">
        <v>77</v>
      </c>
    </row>
    <row r="7" spans="1:10" ht="19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ht="24.75" customHeight="1">
      <c r="A8" s="11">
        <v>2</v>
      </c>
      <c r="B8" s="15" t="s">
        <v>19</v>
      </c>
      <c r="C8" s="20">
        <v>52</v>
      </c>
      <c r="D8" s="21">
        <v>0</v>
      </c>
      <c r="E8" s="21">
        <v>0</v>
      </c>
      <c r="F8" s="35">
        <v>52</v>
      </c>
      <c r="G8" s="21">
        <v>0</v>
      </c>
      <c r="H8" s="21">
        <v>0</v>
      </c>
      <c r="I8" s="21">
        <v>0</v>
      </c>
      <c r="J8" s="21">
        <v>0</v>
      </c>
    </row>
    <row r="9" spans="1:10" ht="24.75" customHeight="1">
      <c r="A9" s="11">
        <v>3</v>
      </c>
      <c r="B9" s="15" t="s">
        <v>50</v>
      </c>
      <c r="C9" s="20">
        <v>4</v>
      </c>
      <c r="D9" s="21">
        <v>0</v>
      </c>
      <c r="E9" s="21">
        <v>0</v>
      </c>
      <c r="F9" s="35">
        <v>4</v>
      </c>
      <c r="G9" s="21">
        <v>0</v>
      </c>
      <c r="H9" s="21">
        <v>0</v>
      </c>
      <c r="I9" s="21">
        <v>0</v>
      </c>
      <c r="J9" s="21">
        <v>0</v>
      </c>
    </row>
    <row r="10" spans="1:10" ht="24.75" customHeight="1">
      <c r="A10" s="11">
        <v>5</v>
      </c>
      <c r="B10" s="15" t="s">
        <v>74</v>
      </c>
      <c r="C10" s="21">
        <v>0</v>
      </c>
      <c r="D10" s="21">
        <v>0</v>
      </c>
      <c r="E10" s="21">
        <v>0</v>
      </c>
      <c r="F10" s="35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ht="24.75" customHeight="1">
      <c r="A11" s="11">
        <v>6</v>
      </c>
      <c r="B11" s="15" t="s">
        <v>83</v>
      </c>
      <c r="C11" s="21">
        <v>1</v>
      </c>
      <c r="D11" s="21">
        <v>0</v>
      </c>
      <c r="E11" s="21">
        <v>0</v>
      </c>
      <c r="F11" s="35">
        <v>1</v>
      </c>
      <c r="G11" s="21">
        <v>0</v>
      </c>
      <c r="H11" s="21">
        <v>0</v>
      </c>
      <c r="I11" s="21">
        <v>0</v>
      </c>
      <c r="J11" s="21">
        <v>0</v>
      </c>
    </row>
    <row r="12" spans="1:10" ht="24.75" customHeight="1">
      <c r="A12" s="11">
        <v>8</v>
      </c>
      <c r="B12" s="15" t="s">
        <v>42</v>
      </c>
      <c r="C12" s="20">
        <v>2</v>
      </c>
      <c r="D12" s="21">
        <v>0</v>
      </c>
      <c r="E12" s="21">
        <v>0</v>
      </c>
      <c r="F12" s="35">
        <v>2</v>
      </c>
      <c r="G12" s="21">
        <v>0</v>
      </c>
      <c r="H12" s="21">
        <v>0</v>
      </c>
      <c r="I12" s="21">
        <v>0</v>
      </c>
      <c r="J12" s="21">
        <v>0</v>
      </c>
    </row>
    <row r="13" spans="1:10" ht="24.75" customHeight="1">
      <c r="A13" s="11">
        <v>9</v>
      </c>
      <c r="B13" s="15" t="s">
        <v>16</v>
      </c>
      <c r="C13" s="21">
        <v>0</v>
      </c>
      <c r="D13" s="21">
        <v>0</v>
      </c>
      <c r="E13" s="21">
        <v>0</v>
      </c>
      <c r="F13" s="35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ht="24.75" customHeight="1">
      <c r="A14" s="11">
        <v>10</v>
      </c>
      <c r="B14" s="15" t="s">
        <v>60</v>
      </c>
      <c r="C14" s="21">
        <v>0</v>
      </c>
      <c r="D14" s="21">
        <v>0</v>
      </c>
      <c r="E14" s="21">
        <v>0</v>
      </c>
      <c r="F14" s="36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24.75" customHeight="1">
      <c r="A15" s="11">
        <v>11</v>
      </c>
      <c r="B15" s="15" t="s">
        <v>22</v>
      </c>
      <c r="C15" s="20">
        <v>7</v>
      </c>
      <c r="D15" s="21">
        <v>1</v>
      </c>
      <c r="E15" s="21">
        <v>0</v>
      </c>
      <c r="F15" s="36">
        <v>8</v>
      </c>
      <c r="G15" s="21">
        <v>0</v>
      </c>
      <c r="H15" s="21">
        <v>0</v>
      </c>
      <c r="I15" s="21">
        <v>0</v>
      </c>
      <c r="J15" s="21">
        <v>0</v>
      </c>
    </row>
    <row r="16" spans="1:10" ht="24.75" customHeight="1">
      <c r="A16" s="11">
        <v>12</v>
      </c>
      <c r="B16" s="15" t="s">
        <v>34</v>
      </c>
      <c r="C16" s="21">
        <v>0</v>
      </c>
      <c r="D16" s="21">
        <v>0</v>
      </c>
      <c r="E16" s="21">
        <v>0</v>
      </c>
      <c r="F16" s="36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24.75" customHeight="1">
      <c r="A17" s="11">
        <v>14</v>
      </c>
      <c r="B17" s="15" t="s">
        <v>67</v>
      </c>
      <c r="C17" s="20">
        <v>2</v>
      </c>
      <c r="D17" s="21">
        <v>0</v>
      </c>
      <c r="E17" s="21">
        <v>0</v>
      </c>
      <c r="F17" s="36">
        <v>2</v>
      </c>
      <c r="G17" s="21">
        <v>0</v>
      </c>
      <c r="H17" s="21">
        <v>0</v>
      </c>
      <c r="I17" s="21">
        <v>0</v>
      </c>
      <c r="J17" s="21">
        <v>0</v>
      </c>
    </row>
    <row r="18" spans="1:10" ht="24.75" customHeight="1">
      <c r="A18" s="11">
        <v>15</v>
      </c>
      <c r="B18" s="15" t="s">
        <v>49</v>
      </c>
      <c r="C18" s="20">
        <v>0</v>
      </c>
      <c r="D18" s="21">
        <v>0</v>
      </c>
      <c r="E18" s="21">
        <v>0</v>
      </c>
      <c r="F18" s="36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ht="24.75" customHeight="1">
      <c r="A19" s="11">
        <v>17</v>
      </c>
      <c r="B19" s="15" t="s">
        <v>6</v>
      </c>
      <c r="C19" s="20">
        <v>12</v>
      </c>
      <c r="D19" s="21">
        <v>1</v>
      </c>
      <c r="E19" s="21">
        <v>0</v>
      </c>
      <c r="F19" s="36">
        <v>13</v>
      </c>
      <c r="G19" s="21">
        <v>0</v>
      </c>
      <c r="H19" s="21">
        <v>0</v>
      </c>
      <c r="I19" s="21">
        <v>0</v>
      </c>
      <c r="J19" s="21">
        <v>0</v>
      </c>
    </row>
    <row r="20" spans="1:10" ht="24.75" customHeight="1">
      <c r="A20" s="11">
        <v>20</v>
      </c>
      <c r="B20" s="15" t="s">
        <v>78</v>
      </c>
      <c r="C20" s="20">
        <v>2</v>
      </c>
      <c r="D20" s="21">
        <v>0</v>
      </c>
      <c r="E20" s="21">
        <v>0</v>
      </c>
      <c r="F20" s="36">
        <v>2</v>
      </c>
      <c r="G20" s="21">
        <v>0</v>
      </c>
      <c r="H20" s="21">
        <v>0</v>
      </c>
      <c r="I20" s="21">
        <v>0</v>
      </c>
      <c r="J20" s="21">
        <v>0</v>
      </c>
    </row>
    <row r="21" spans="1:10" ht="24.75" customHeight="1">
      <c r="A21" s="11">
        <v>22</v>
      </c>
      <c r="B21" s="15" t="s">
        <v>36</v>
      </c>
      <c r="C21" s="20">
        <v>8</v>
      </c>
      <c r="D21" s="21">
        <v>1</v>
      </c>
      <c r="E21" s="21">
        <v>0</v>
      </c>
      <c r="F21" s="36">
        <v>9</v>
      </c>
      <c r="G21" s="21">
        <v>0</v>
      </c>
      <c r="H21" s="21">
        <v>0</v>
      </c>
      <c r="I21" s="21">
        <v>0</v>
      </c>
      <c r="J21" s="21">
        <v>0</v>
      </c>
    </row>
    <row r="22" spans="1:10" ht="24.75" customHeight="1">
      <c r="A22" s="11">
        <v>25</v>
      </c>
      <c r="B22" s="15" t="s">
        <v>75</v>
      </c>
      <c r="C22" s="20">
        <v>8</v>
      </c>
      <c r="D22" s="21">
        <v>0</v>
      </c>
      <c r="E22" s="21">
        <v>0</v>
      </c>
      <c r="F22" s="36">
        <v>8</v>
      </c>
      <c r="G22" s="21">
        <v>0</v>
      </c>
      <c r="H22" s="21">
        <v>0</v>
      </c>
      <c r="I22" s="21">
        <v>0</v>
      </c>
      <c r="J22" s="21">
        <v>0</v>
      </c>
    </row>
    <row r="23" spans="1:10" ht="24.75" customHeight="1">
      <c r="A23" s="11">
        <v>26</v>
      </c>
      <c r="B23" s="15" t="s">
        <v>52</v>
      </c>
      <c r="C23" s="20">
        <v>0</v>
      </c>
      <c r="D23" s="21">
        <v>44</v>
      </c>
      <c r="E23" s="21">
        <v>0</v>
      </c>
      <c r="F23" s="36">
        <v>44</v>
      </c>
      <c r="G23" s="21">
        <v>0</v>
      </c>
      <c r="H23" s="21">
        <v>0</v>
      </c>
      <c r="I23" s="21">
        <v>0</v>
      </c>
      <c r="J23" s="21">
        <v>0</v>
      </c>
    </row>
    <row r="24" spans="1:10" ht="24.75" customHeight="1">
      <c r="A24" s="11">
        <v>27</v>
      </c>
      <c r="B24" s="15" t="s">
        <v>23</v>
      </c>
      <c r="C24" s="20">
        <v>7</v>
      </c>
      <c r="D24" s="21">
        <v>1</v>
      </c>
      <c r="E24" s="21">
        <v>0</v>
      </c>
      <c r="F24" s="36">
        <v>8</v>
      </c>
      <c r="G24" s="21">
        <v>0</v>
      </c>
      <c r="H24" s="21">
        <v>0</v>
      </c>
      <c r="I24" s="21">
        <v>0</v>
      </c>
      <c r="J24" s="21">
        <v>0</v>
      </c>
    </row>
    <row r="25" spans="1:10" s="16" customFormat="1" ht="21" customHeight="1">
      <c r="A25" s="48" t="s">
        <v>66</v>
      </c>
      <c r="B25" s="49"/>
      <c r="C25" s="22">
        <f>SUM(C8:C24)</f>
        <v>105</v>
      </c>
      <c r="D25" s="22">
        <f>SUM(D8:D24)</f>
        <v>48</v>
      </c>
      <c r="E25" s="22">
        <f>SUM(E8:E24)</f>
        <v>0</v>
      </c>
      <c r="F25" s="37">
        <f>SUM(F8:F24)</f>
        <v>153</v>
      </c>
      <c r="G25" s="22">
        <v>0</v>
      </c>
      <c r="H25" s="22">
        <v>0</v>
      </c>
      <c r="I25" s="22">
        <v>0</v>
      </c>
      <c r="J25" s="22">
        <v>0</v>
      </c>
    </row>
    <row r="26" spans="3:10" ht="14.25" customHeight="1">
      <c r="C26" s="23"/>
      <c r="D26" s="23"/>
      <c r="E26" s="23"/>
      <c r="F26" s="23"/>
      <c r="G26" s="23"/>
      <c r="H26" s="23"/>
      <c r="I26" s="23"/>
      <c r="J26" s="23"/>
    </row>
    <row r="27" spans="1:5" ht="19.5">
      <c r="A27" s="50"/>
      <c r="B27" s="50"/>
      <c r="C27" s="50"/>
      <c r="D27" s="50"/>
      <c r="E27" s="50"/>
    </row>
    <row r="28" ht="7.5" customHeight="1"/>
    <row r="29" spans="3:9" ht="19.5">
      <c r="C29" s="17"/>
      <c r="D29" s="17"/>
      <c r="E29" s="17"/>
      <c r="F29" s="17"/>
      <c r="G29" s="17"/>
      <c r="I29" s="3"/>
    </row>
    <row r="30" spans="8:10" ht="21">
      <c r="H30" s="45" t="s">
        <v>32</v>
      </c>
      <c r="I30" s="45"/>
      <c r="J30" s="45"/>
    </row>
    <row r="31" spans="8:10" ht="21">
      <c r="H31" s="45" t="s">
        <v>84</v>
      </c>
      <c r="I31" s="45"/>
      <c r="J31" s="45"/>
    </row>
    <row r="32" spans="8:10" ht="21">
      <c r="H32" s="45"/>
      <c r="I32" s="45"/>
      <c r="J32" s="45"/>
    </row>
  </sheetData>
  <sheetProtection/>
  <mergeCells count="13">
    <mergeCell ref="A25:B25"/>
    <mergeCell ref="A27:E27"/>
    <mergeCell ref="H32:J32"/>
    <mergeCell ref="A1:J1"/>
    <mergeCell ref="H3:J3"/>
    <mergeCell ref="A4:J4"/>
    <mergeCell ref="C5:F5"/>
    <mergeCell ref="G5:J5"/>
    <mergeCell ref="H31:J31"/>
    <mergeCell ref="A5:A6"/>
    <mergeCell ref="B5:B6"/>
    <mergeCell ref="A3:E3"/>
    <mergeCell ref="H30:J30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view="pageBreakPreview" zoomScale="70" zoomScaleNormal="85" zoomScaleSheetLayoutView="70" zoomScalePageLayoutView="0" workbookViewId="0" topLeftCell="A10">
      <selection activeCell="M30" sqref="M30:N30"/>
    </sheetView>
  </sheetViews>
  <sheetFormatPr defaultColWidth="9.140625" defaultRowHeight="12.75"/>
  <cols>
    <col min="1" max="1" width="14.421875" style="13" customWidth="1"/>
    <col min="2" max="2" width="8.28125" style="13" customWidth="1"/>
    <col min="3" max="3" width="47.140625" style="13" customWidth="1"/>
    <col min="4" max="4" width="18.57421875" style="13" customWidth="1"/>
    <col min="5" max="5" width="15.57421875" style="13" customWidth="1"/>
    <col min="6" max="6" width="12.140625" style="13" customWidth="1"/>
    <col min="7" max="7" width="12.421875" style="13" customWidth="1"/>
    <col min="8" max="8" width="13.140625" style="13" customWidth="1"/>
    <col min="9" max="9" width="13.7109375" style="13" customWidth="1"/>
    <col min="10" max="10" width="14.421875" style="13" customWidth="1"/>
    <col min="11" max="11" width="13.28125" style="13" customWidth="1"/>
    <col min="12" max="12" width="11.7109375" style="13" customWidth="1"/>
    <col min="13" max="13" width="14.140625" style="13" customWidth="1"/>
    <col min="14" max="14" width="16.00390625" style="13" customWidth="1"/>
    <col min="15" max="15" width="14.8515625" style="13" customWidth="1"/>
    <col min="16" max="16384" width="9.140625" style="13" customWidth="1"/>
  </cols>
  <sheetData>
    <row r="1" ht="18" customHeight="1"/>
    <row r="2" spans="2:6" ht="24.75">
      <c r="B2" s="40" t="s">
        <v>100</v>
      </c>
      <c r="C2" s="40"/>
      <c r="D2" s="40"/>
      <c r="E2" s="40"/>
      <c r="F2" s="40"/>
    </row>
    <row r="3" spans="4:5" ht="19.5">
      <c r="D3" s="18"/>
      <c r="E3" s="18"/>
    </row>
    <row r="4" spans="2:15" ht="20.25" customHeight="1">
      <c r="B4" s="57" t="s">
        <v>7</v>
      </c>
      <c r="C4" s="41" t="s">
        <v>35</v>
      </c>
      <c r="D4" s="53" t="s">
        <v>85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57.75" customHeight="1">
      <c r="B5" s="57"/>
      <c r="C5" s="41"/>
      <c r="D5" s="54" t="s">
        <v>95</v>
      </c>
      <c r="E5" s="55"/>
      <c r="F5" s="56"/>
      <c r="G5" s="57" t="s">
        <v>33</v>
      </c>
      <c r="H5" s="57"/>
      <c r="I5" s="57"/>
      <c r="J5" s="57" t="s">
        <v>14</v>
      </c>
      <c r="K5" s="57"/>
      <c r="L5" s="57"/>
      <c r="M5" s="57" t="s">
        <v>0</v>
      </c>
      <c r="N5" s="57"/>
      <c r="O5" s="57"/>
    </row>
    <row r="6" spans="2:15" ht="19.5" customHeight="1">
      <c r="B6" s="57"/>
      <c r="C6" s="41"/>
      <c r="D6" s="53" t="s">
        <v>97</v>
      </c>
      <c r="E6" s="53" t="s">
        <v>48</v>
      </c>
      <c r="F6" s="57" t="s">
        <v>15</v>
      </c>
      <c r="G6" s="53" t="s">
        <v>97</v>
      </c>
      <c r="H6" s="53" t="s">
        <v>48</v>
      </c>
      <c r="I6" s="57" t="s">
        <v>25</v>
      </c>
      <c r="J6" s="53" t="s">
        <v>96</v>
      </c>
      <c r="K6" s="53" t="s">
        <v>48</v>
      </c>
      <c r="L6" s="57" t="s">
        <v>65</v>
      </c>
      <c r="M6" s="52" t="s">
        <v>98</v>
      </c>
      <c r="N6" s="52" t="s">
        <v>56</v>
      </c>
      <c r="O6" s="57" t="s">
        <v>64</v>
      </c>
    </row>
    <row r="7" spans="2:15" ht="21" customHeight="1">
      <c r="B7" s="57"/>
      <c r="C7" s="41"/>
      <c r="D7" s="53"/>
      <c r="E7" s="53"/>
      <c r="F7" s="57"/>
      <c r="G7" s="53"/>
      <c r="H7" s="53"/>
      <c r="I7" s="57"/>
      <c r="J7" s="53"/>
      <c r="K7" s="53"/>
      <c r="L7" s="57"/>
      <c r="M7" s="52"/>
      <c r="N7" s="52"/>
      <c r="O7" s="57"/>
    </row>
    <row r="8" spans="2:15" s="19" customFormat="1" ht="21">
      <c r="B8" s="57"/>
      <c r="C8" s="41"/>
      <c r="D8" s="10">
        <v>11</v>
      </c>
      <c r="E8" s="10">
        <v>12</v>
      </c>
      <c r="F8" s="10">
        <v>13</v>
      </c>
      <c r="G8" s="10">
        <v>14</v>
      </c>
      <c r="H8" s="10">
        <v>15</v>
      </c>
      <c r="I8" s="10">
        <v>16</v>
      </c>
      <c r="J8" s="10">
        <v>17</v>
      </c>
      <c r="K8" s="10">
        <v>18</v>
      </c>
      <c r="L8" s="10">
        <v>19</v>
      </c>
      <c r="M8" s="10">
        <v>20</v>
      </c>
      <c r="N8" s="10">
        <v>21</v>
      </c>
      <c r="O8" s="10">
        <v>22</v>
      </c>
    </row>
    <row r="9" spans="2:15" ht="24.75">
      <c r="B9" s="11">
        <v>2</v>
      </c>
      <c r="C9" s="12" t="s">
        <v>19</v>
      </c>
      <c r="D9" s="20">
        <v>1954</v>
      </c>
      <c r="E9" s="21">
        <v>6</v>
      </c>
      <c r="F9" s="20">
        <f>SUM(C9:E9)</f>
        <v>1960</v>
      </c>
      <c r="G9" s="20">
        <v>92</v>
      </c>
      <c r="H9" s="21">
        <v>6</v>
      </c>
      <c r="I9" s="21">
        <f>G9+H9</f>
        <v>98</v>
      </c>
      <c r="J9" s="21">
        <v>86</v>
      </c>
      <c r="K9" s="21">
        <v>0</v>
      </c>
      <c r="L9" s="21">
        <f>J9+K9</f>
        <v>86</v>
      </c>
      <c r="M9" s="34">
        <f>D9-G9+J9</f>
        <v>1948</v>
      </c>
      <c r="N9" s="21">
        <f>E9-H9+K9</f>
        <v>0</v>
      </c>
      <c r="O9" s="34">
        <f>SUM(M9:N9)</f>
        <v>1948</v>
      </c>
    </row>
    <row r="10" spans="2:15" ht="24.75">
      <c r="B10" s="11">
        <v>3</v>
      </c>
      <c r="C10" s="12" t="s">
        <v>50</v>
      </c>
      <c r="D10" s="20">
        <v>127</v>
      </c>
      <c r="E10" s="20">
        <v>0</v>
      </c>
      <c r="F10" s="20">
        <f aca="true" t="shared" si="0" ref="F10:F25">SUM(C10:E10)</f>
        <v>127</v>
      </c>
      <c r="G10" s="20">
        <v>0</v>
      </c>
      <c r="H10" s="21">
        <v>0</v>
      </c>
      <c r="I10" s="21">
        <f aca="true" t="shared" si="1" ref="I10:I25">G10+H10</f>
        <v>0</v>
      </c>
      <c r="J10" s="20">
        <v>0</v>
      </c>
      <c r="K10" s="21">
        <v>0</v>
      </c>
      <c r="L10" s="21">
        <f aca="true" t="shared" si="2" ref="L10:L25">J10+K10</f>
        <v>0</v>
      </c>
      <c r="M10" s="34">
        <f aca="true" t="shared" si="3" ref="M10:M25">D10-G10+J10</f>
        <v>127</v>
      </c>
      <c r="N10" s="21">
        <f aca="true" t="shared" si="4" ref="N10:N25">E10-H10+K10</f>
        <v>0</v>
      </c>
      <c r="O10" s="34">
        <f>SUM(M10:N10)</f>
        <v>127</v>
      </c>
    </row>
    <row r="11" spans="2:15" ht="24.75">
      <c r="B11" s="11">
        <v>5</v>
      </c>
      <c r="C11" s="12" t="s">
        <v>74</v>
      </c>
      <c r="D11" s="21">
        <v>0</v>
      </c>
      <c r="E11" s="21">
        <v>0</v>
      </c>
      <c r="F11" s="20">
        <f t="shared" si="0"/>
        <v>0</v>
      </c>
      <c r="G11" s="20">
        <v>0</v>
      </c>
      <c r="H11" s="21">
        <v>0</v>
      </c>
      <c r="I11" s="21">
        <f t="shared" si="1"/>
        <v>0</v>
      </c>
      <c r="J11" s="20">
        <v>0</v>
      </c>
      <c r="K11" s="21">
        <v>0</v>
      </c>
      <c r="L11" s="21">
        <f t="shared" si="2"/>
        <v>0</v>
      </c>
      <c r="M11" s="34">
        <f t="shared" si="3"/>
        <v>0</v>
      </c>
      <c r="N11" s="21">
        <f t="shared" si="4"/>
        <v>0</v>
      </c>
      <c r="O11" s="34">
        <f aca="true" t="shared" si="5" ref="O11:O24">SUM(M11:N11)</f>
        <v>0</v>
      </c>
    </row>
    <row r="12" spans="2:15" ht="24.75">
      <c r="B12" s="11">
        <v>6</v>
      </c>
      <c r="C12" s="12" t="s">
        <v>83</v>
      </c>
      <c r="D12" s="21">
        <v>30</v>
      </c>
      <c r="E12" s="21">
        <v>0</v>
      </c>
      <c r="F12" s="20">
        <f t="shared" si="0"/>
        <v>30</v>
      </c>
      <c r="G12" s="20">
        <v>0</v>
      </c>
      <c r="H12" s="21">
        <v>0</v>
      </c>
      <c r="I12" s="21">
        <f t="shared" si="1"/>
        <v>0</v>
      </c>
      <c r="J12" s="20">
        <v>0</v>
      </c>
      <c r="K12" s="21">
        <v>0</v>
      </c>
      <c r="L12" s="21">
        <f t="shared" si="2"/>
        <v>0</v>
      </c>
      <c r="M12" s="34">
        <f t="shared" si="3"/>
        <v>30</v>
      </c>
      <c r="N12" s="21">
        <f t="shared" si="4"/>
        <v>0</v>
      </c>
      <c r="O12" s="34">
        <f t="shared" si="5"/>
        <v>30</v>
      </c>
    </row>
    <row r="13" spans="2:15" ht="24.75">
      <c r="B13" s="11">
        <v>8</v>
      </c>
      <c r="C13" s="12" t="s">
        <v>42</v>
      </c>
      <c r="D13" s="20">
        <v>0</v>
      </c>
      <c r="E13" s="21">
        <v>44</v>
      </c>
      <c r="F13" s="20">
        <f t="shared" si="0"/>
        <v>44</v>
      </c>
      <c r="G13" s="20">
        <v>0</v>
      </c>
      <c r="H13" s="21">
        <v>0</v>
      </c>
      <c r="I13" s="21">
        <f t="shared" si="1"/>
        <v>0</v>
      </c>
      <c r="J13" s="20">
        <v>0</v>
      </c>
      <c r="K13" s="21">
        <v>0</v>
      </c>
      <c r="L13" s="21">
        <f t="shared" si="2"/>
        <v>0</v>
      </c>
      <c r="M13" s="34">
        <f t="shared" si="3"/>
        <v>0</v>
      </c>
      <c r="N13" s="21">
        <f t="shared" si="4"/>
        <v>44</v>
      </c>
      <c r="O13" s="34">
        <f t="shared" si="5"/>
        <v>44</v>
      </c>
    </row>
    <row r="14" spans="2:15" ht="24.75">
      <c r="B14" s="11">
        <v>9</v>
      </c>
      <c r="C14" s="12" t="s">
        <v>16</v>
      </c>
      <c r="D14" s="21">
        <v>0</v>
      </c>
      <c r="E14" s="21">
        <v>0</v>
      </c>
      <c r="F14" s="20">
        <f t="shared" si="0"/>
        <v>0</v>
      </c>
      <c r="G14" s="20">
        <v>0</v>
      </c>
      <c r="H14" s="21">
        <v>0</v>
      </c>
      <c r="I14" s="21">
        <f t="shared" si="1"/>
        <v>0</v>
      </c>
      <c r="J14" s="20">
        <v>0</v>
      </c>
      <c r="K14" s="21">
        <v>0</v>
      </c>
      <c r="L14" s="21">
        <f t="shared" si="2"/>
        <v>0</v>
      </c>
      <c r="M14" s="34">
        <f t="shared" si="3"/>
        <v>0</v>
      </c>
      <c r="N14" s="21">
        <f t="shared" si="4"/>
        <v>0</v>
      </c>
      <c r="O14" s="34">
        <f t="shared" si="5"/>
        <v>0</v>
      </c>
    </row>
    <row r="15" spans="2:15" ht="24.75">
      <c r="B15" s="11">
        <v>10</v>
      </c>
      <c r="C15" s="12" t="s">
        <v>60</v>
      </c>
      <c r="D15" s="21">
        <v>0</v>
      </c>
      <c r="E15" s="21">
        <v>0</v>
      </c>
      <c r="F15" s="20">
        <f t="shared" si="0"/>
        <v>0</v>
      </c>
      <c r="G15" s="20">
        <v>0</v>
      </c>
      <c r="H15" s="21">
        <v>0</v>
      </c>
      <c r="I15" s="21">
        <f t="shared" si="1"/>
        <v>0</v>
      </c>
      <c r="J15" s="20">
        <v>0</v>
      </c>
      <c r="K15" s="21">
        <v>0</v>
      </c>
      <c r="L15" s="21">
        <f t="shared" si="2"/>
        <v>0</v>
      </c>
      <c r="M15" s="34">
        <f t="shared" si="3"/>
        <v>0</v>
      </c>
      <c r="N15" s="21">
        <f t="shared" si="4"/>
        <v>0</v>
      </c>
      <c r="O15" s="34">
        <f t="shared" si="5"/>
        <v>0</v>
      </c>
    </row>
    <row r="16" spans="2:15" ht="24.75">
      <c r="B16" s="11">
        <v>11</v>
      </c>
      <c r="C16" s="12" t="s">
        <v>22</v>
      </c>
      <c r="D16" s="20">
        <v>179</v>
      </c>
      <c r="E16" s="21">
        <v>0</v>
      </c>
      <c r="F16" s="20">
        <f t="shared" si="0"/>
        <v>179</v>
      </c>
      <c r="G16" s="20">
        <v>59</v>
      </c>
      <c r="H16" s="21">
        <v>0</v>
      </c>
      <c r="I16" s="21">
        <f t="shared" si="1"/>
        <v>59</v>
      </c>
      <c r="J16" s="20">
        <v>75</v>
      </c>
      <c r="K16" s="21">
        <v>0</v>
      </c>
      <c r="L16" s="21">
        <f t="shared" si="2"/>
        <v>75</v>
      </c>
      <c r="M16" s="34">
        <f t="shared" si="3"/>
        <v>195</v>
      </c>
      <c r="N16" s="21">
        <f t="shared" si="4"/>
        <v>0</v>
      </c>
      <c r="O16" s="34">
        <f t="shared" si="5"/>
        <v>195</v>
      </c>
    </row>
    <row r="17" spans="2:15" ht="24.75">
      <c r="B17" s="11">
        <v>12</v>
      </c>
      <c r="C17" s="15" t="s">
        <v>34</v>
      </c>
      <c r="D17" s="21">
        <v>0</v>
      </c>
      <c r="E17" s="21">
        <v>0</v>
      </c>
      <c r="F17" s="20">
        <f t="shared" si="0"/>
        <v>0</v>
      </c>
      <c r="G17" s="21">
        <v>0</v>
      </c>
      <c r="H17" s="21">
        <v>0</v>
      </c>
      <c r="I17" s="21">
        <f t="shared" si="1"/>
        <v>0</v>
      </c>
      <c r="J17" s="21">
        <v>0</v>
      </c>
      <c r="K17" s="21">
        <v>0</v>
      </c>
      <c r="L17" s="21">
        <f t="shared" si="2"/>
        <v>0</v>
      </c>
      <c r="M17" s="34">
        <f t="shared" si="3"/>
        <v>0</v>
      </c>
      <c r="N17" s="21">
        <f t="shared" si="4"/>
        <v>0</v>
      </c>
      <c r="O17" s="34">
        <f t="shared" si="5"/>
        <v>0</v>
      </c>
    </row>
    <row r="18" spans="2:15" ht="24.75">
      <c r="B18" s="11">
        <v>14</v>
      </c>
      <c r="C18" s="12" t="s">
        <v>67</v>
      </c>
      <c r="D18" s="20">
        <v>96</v>
      </c>
      <c r="E18" s="20">
        <v>9</v>
      </c>
      <c r="F18" s="20">
        <f t="shared" si="0"/>
        <v>105</v>
      </c>
      <c r="G18" s="20">
        <v>0</v>
      </c>
      <c r="H18" s="21">
        <v>0</v>
      </c>
      <c r="I18" s="21">
        <f t="shared" si="1"/>
        <v>0</v>
      </c>
      <c r="J18" s="20">
        <v>0</v>
      </c>
      <c r="K18" s="21">
        <v>0</v>
      </c>
      <c r="L18" s="21">
        <f t="shared" si="2"/>
        <v>0</v>
      </c>
      <c r="M18" s="34">
        <f t="shared" si="3"/>
        <v>96</v>
      </c>
      <c r="N18" s="21">
        <f t="shared" si="4"/>
        <v>9</v>
      </c>
      <c r="O18" s="34">
        <f t="shared" si="5"/>
        <v>105</v>
      </c>
    </row>
    <row r="19" spans="2:15" ht="24.75">
      <c r="B19" s="11">
        <v>15</v>
      </c>
      <c r="C19" s="12" t="s">
        <v>49</v>
      </c>
      <c r="D19" s="20">
        <v>0</v>
      </c>
      <c r="E19" s="21">
        <v>0</v>
      </c>
      <c r="F19" s="20">
        <f t="shared" si="0"/>
        <v>0</v>
      </c>
      <c r="G19" s="20">
        <v>0</v>
      </c>
      <c r="H19" s="21">
        <v>0</v>
      </c>
      <c r="I19" s="21">
        <f t="shared" si="1"/>
        <v>0</v>
      </c>
      <c r="J19" s="20">
        <v>0</v>
      </c>
      <c r="K19" s="21">
        <v>0</v>
      </c>
      <c r="L19" s="21">
        <f t="shared" si="2"/>
        <v>0</v>
      </c>
      <c r="M19" s="34">
        <f t="shared" si="3"/>
        <v>0</v>
      </c>
      <c r="N19" s="21">
        <f t="shared" si="4"/>
        <v>0</v>
      </c>
      <c r="O19" s="34">
        <f t="shared" si="5"/>
        <v>0</v>
      </c>
    </row>
    <row r="20" spans="2:15" ht="24.75">
      <c r="B20" s="11">
        <v>17</v>
      </c>
      <c r="C20" s="12" t="s">
        <v>6</v>
      </c>
      <c r="D20" s="20">
        <v>281</v>
      </c>
      <c r="E20" s="20">
        <v>13</v>
      </c>
      <c r="F20" s="20">
        <f t="shared" si="0"/>
        <v>294</v>
      </c>
      <c r="G20" s="20">
        <v>53</v>
      </c>
      <c r="H20" s="21">
        <v>0</v>
      </c>
      <c r="I20" s="21">
        <f t="shared" si="1"/>
        <v>53</v>
      </c>
      <c r="J20" s="20">
        <v>45</v>
      </c>
      <c r="K20" s="21">
        <v>5</v>
      </c>
      <c r="L20" s="21">
        <f t="shared" si="2"/>
        <v>50</v>
      </c>
      <c r="M20" s="34">
        <f t="shared" si="3"/>
        <v>273</v>
      </c>
      <c r="N20" s="21">
        <f t="shared" si="4"/>
        <v>18</v>
      </c>
      <c r="O20" s="34">
        <f t="shared" si="5"/>
        <v>291</v>
      </c>
    </row>
    <row r="21" spans="2:15" ht="24.75">
      <c r="B21" s="11">
        <v>20</v>
      </c>
      <c r="C21" s="12" t="s">
        <v>78</v>
      </c>
      <c r="D21" s="20">
        <v>372</v>
      </c>
      <c r="E21" s="21">
        <v>0</v>
      </c>
      <c r="F21" s="20">
        <f t="shared" si="0"/>
        <v>372</v>
      </c>
      <c r="G21" s="20">
        <v>0</v>
      </c>
      <c r="H21" s="21">
        <v>0</v>
      </c>
      <c r="I21" s="21">
        <f t="shared" si="1"/>
        <v>0</v>
      </c>
      <c r="J21" s="20">
        <v>0</v>
      </c>
      <c r="K21" s="21">
        <v>0</v>
      </c>
      <c r="L21" s="21">
        <f t="shared" si="2"/>
        <v>0</v>
      </c>
      <c r="M21" s="34">
        <f t="shared" si="3"/>
        <v>372</v>
      </c>
      <c r="N21" s="21">
        <f t="shared" si="4"/>
        <v>0</v>
      </c>
      <c r="O21" s="34">
        <f t="shared" si="5"/>
        <v>372</v>
      </c>
    </row>
    <row r="22" spans="2:15" ht="24.75">
      <c r="B22" s="11">
        <v>22</v>
      </c>
      <c r="C22" s="12" t="s">
        <v>36</v>
      </c>
      <c r="D22" s="20">
        <v>380</v>
      </c>
      <c r="E22" s="20">
        <v>122</v>
      </c>
      <c r="F22" s="20">
        <f t="shared" si="0"/>
        <v>502</v>
      </c>
      <c r="G22" s="20">
        <v>43</v>
      </c>
      <c r="H22" s="21">
        <v>49</v>
      </c>
      <c r="I22" s="21">
        <f t="shared" si="1"/>
        <v>92</v>
      </c>
      <c r="J22" s="20">
        <v>63</v>
      </c>
      <c r="K22" s="21">
        <v>49</v>
      </c>
      <c r="L22" s="21">
        <f t="shared" si="2"/>
        <v>112</v>
      </c>
      <c r="M22" s="34">
        <f t="shared" si="3"/>
        <v>400</v>
      </c>
      <c r="N22" s="21">
        <f t="shared" si="4"/>
        <v>122</v>
      </c>
      <c r="O22" s="34">
        <f t="shared" si="5"/>
        <v>522</v>
      </c>
    </row>
    <row r="23" spans="2:15" ht="24.75">
      <c r="B23" s="11">
        <v>25</v>
      </c>
      <c r="C23" s="12" t="s">
        <v>75</v>
      </c>
      <c r="D23" s="20">
        <v>423</v>
      </c>
      <c r="E23" s="20">
        <v>47</v>
      </c>
      <c r="F23" s="20">
        <f t="shared" si="0"/>
        <v>470</v>
      </c>
      <c r="G23" s="20">
        <v>25</v>
      </c>
      <c r="H23" s="21">
        <v>27</v>
      </c>
      <c r="I23" s="21">
        <f>G23+H23</f>
        <v>52</v>
      </c>
      <c r="J23" s="20">
        <v>22</v>
      </c>
      <c r="K23" s="21">
        <v>0</v>
      </c>
      <c r="L23" s="21">
        <f t="shared" si="2"/>
        <v>22</v>
      </c>
      <c r="M23" s="34">
        <f t="shared" si="3"/>
        <v>420</v>
      </c>
      <c r="N23" s="21">
        <f t="shared" si="4"/>
        <v>20</v>
      </c>
      <c r="O23" s="34">
        <f t="shared" si="5"/>
        <v>440</v>
      </c>
    </row>
    <row r="24" spans="2:15" ht="24.75">
      <c r="B24" s="11">
        <v>26</v>
      </c>
      <c r="C24" s="12" t="s">
        <v>52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1">
        <v>0</v>
      </c>
      <c r="I24" s="21">
        <f t="shared" si="1"/>
        <v>0</v>
      </c>
      <c r="J24" s="20">
        <v>659</v>
      </c>
      <c r="K24" s="21">
        <v>587</v>
      </c>
      <c r="L24" s="21">
        <f t="shared" si="2"/>
        <v>1246</v>
      </c>
      <c r="M24" s="34">
        <f t="shared" si="3"/>
        <v>659</v>
      </c>
      <c r="N24" s="21">
        <f t="shared" si="4"/>
        <v>587</v>
      </c>
      <c r="O24" s="34">
        <f t="shared" si="5"/>
        <v>1246</v>
      </c>
    </row>
    <row r="25" spans="2:15" ht="24.75">
      <c r="B25" s="11">
        <v>27</v>
      </c>
      <c r="C25" s="12" t="s">
        <v>23</v>
      </c>
      <c r="D25" s="20">
        <v>156</v>
      </c>
      <c r="E25" s="20">
        <v>80</v>
      </c>
      <c r="F25" s="20">
        <f t="shared" si="0"/>
        <v>236</v>
      </c>
      <c r="G25" s="20">
        <v>45</v>
      </c>
      <c r="H25" s="21">
        <v>0</v>
      </c>
      <c r="I25" s="21">
        <f t="shared" si="1"/>
        <v>45</v>
      </c>
      <c r="J25" s="20">
        <v>30</v>
      </c>
      <c r="K25" s="21">
        <v>0</v>
      </c>
      <c r="L25" s="21">
        <f t="shared" si="2"/>
        <v>30</v>
      </c>
      <c r="M25" s="34">
        <f t="shared" si="3"/>
        <v>141</v>
      </c>
      <c r="N25" s="21">
        <f t="shared" si="4"/>
        <v>80</v>
      </c>
      <c r="O25" s="34">
        <f>SUM(M25:N25)</f>
        <v>221</v>
      </c>
    </row>
    <row r="26" spans="2:15" ht="24.75">
      <c r="B26" s="59" t="s">
        <v>66</v>
      </c>
      <c r="C26" s="59"/>
      <c r="D26" s="20">
        <f>SUM(D9:D25)</f>
        <v>3998</v>
      </c>
      <c r="E26" s="20">
        <f>SUM(E9:E25)</f>
        <v>321</v>
      </c>
      <c r="F26" s="20">
        <f aca="true" t="shared" si="6" ref="F26:O26">SUM(F9:F25)</f>
        <v>4319</v>
      </c>
      <c r="G26" s="20">
        <f t="shared" si="6"/>
        <v>317</v>
      </c>
      <c r="H26" s="20">
        <f t="shared" si="6"/>
        <v>82</v>
      </c>
      <c r="I26" s="20">
        <f t="shared" si="6"/>
        <v>399</v>
      </c>
      <c r="J26" s="20">
        <f t="shared" si="6"/>
        <v>980</v>
      </c>
      <c r="K26" s="20">
        <f t="shared" si="6"/>
        <v>641</v>
      </c>
      <c r="L26" s="20">
        <f t="shared" si="6"/>
        <v>1621</v>
      </c>
      <c r="M26" s="34">
        <f>SUM(M9:M25)</f>
        <v>4661</v>
      </c>
      <c r="N26" s="20">
        <f>SUM(N9:N25)</f>
        <v>880</v>
      </c>
      <c r="O26" s="20">
        <f t="shared" si="6"/>
        <v>5541</v>
      </c>
    </row>
    <row r="27" ht="18" customHeight="1"/>
    <row r="28" spans="2:14" ht="19.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ht="18" customHeight="1"/>
    <row r="30" spans="13:14" ht="18" customHeight="1">
      <c r="M30" s="51"/>
      <c r="N30" s="51"/>
    </row>
    <row r="31" spans="13:15" ht="18" customHeight="1">
      <c r="M31" s="45" t="s">
        <v>32</v>
      </c>
      <c r="N31" s="45"/>
      <c r="O31" s="45"/>
    </row>
    <row r="32" spans="13:15" ht="21">
      <c r="M32" s="45" t="s">
        <v>84</v>
      </c>
      <c r="N32" s="45"/>
      <c r="O32" s="45"/>
    </row>
    <row r="33" spans="13:15" ht="21">
      <c r="M33" s="45"/>
      <c r="N33" s="45"/>
      <c r="O33" s="45"/>
    </row>
  </sheetData>
  <sheetProtection/>
  <mergeCells count="26">
    <mergeCell ref="B2:F2"/>
    <mergeCell ref="B26:C26"/>
    <mergeCell ref="B4:B8"/>
    <mergeCell ref="C4:C8"/>
    <mergeCell ref="D6:D7"/>
    <mergeCell ref="E6:E7"/>
    <mergeCell ref="J5:L5"/>
    <mergeCell ref="M33:O33"/>
    <mergeCell ref="I6:I7"/>
    <mergeCell ref="L6:L7"/>
    <mergeCell ref="B28:N28"/>
    <mergeCell ref="O6:O7"/>
    <mergeCell ref="G6:G7"/>
    <mergeCell ref="H6:H7"/>
    <mergeCell ref="J6:J7"/>
    <mergeCell ref="M6:M7"/>
    <mergeCell ref="M30:N30"/>
    <mergeCell ref="M31:O31"/>
    <mergeCell ref="M32:O32"/>
    <mergeCell ref="N6:N7"/>
    <mergeCell ref="K6:K7"/>
    <mergeCell ref="D4:O4"/>
    <mergeCell ref="D5:F5"/>
    <mergeCell ref="F6:F7"/>
    <mergeCell ref="M5:O5"/>
    <mergeCell ref="G5:I5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32"/>
  <sheetViews>
    <sheetView view="pageBreakPreview" zoomScale="70" zoomScaleNormal="70" zoomScaleSheetLayoutView="70" zoomScalePageLayoutView="0" workbookViewId="0" topLeftCell="A13">
      <selection activeCell="J29" sqref="J29"/>
    </sheetView>
  </sheetViews>
  <sheetFormatPr defaultColWidth="9.140625" defaultRowHeight="12.75"/>
  <cols>
    <col min="1" max="1" width="14.421875" style="3" customWidth="1"/>
    <col min="2" max="2" width="13.421875" style="3" customWidth="1"/>
    <col min="3" max="3" width="47.57421875" style="3" customWidth="1"/>
    <col min="4" max="4" width="24.8515625" style="3" customWidth="1"/>
    <col min="5" max="5" width="27.421875" style="3" customWidth="1"/>
    <col min="6" max="6" width="16.8515625" style="3" customWidth="1"/>
    <col min="7" max="7" width="15.7109375" style="3" customWidth="1"/>
    <col min="8" max="8" width="23.140625" style="3" customWidth="1"/>
    <col min="9" max="9" width="16.140625" style="3" customWidth="1"/>
    <col min="10" max="10" width="19.00390625" style="3" customWidth="1"/>
    <col min="11" max="11" width="20.57421875" style="3" customWidth="1"/>
    <col min="12" max="16384" width="9.140625" style="3" customWidth="1"/>
  </cols>
  <sheetData>
    <row r="1" spans="2:6" ht="24.75">
      <c r="B1" s="60" t="s">
        <v>101</v>
      </c>
      <c r="C1" s="60"/>
      <c r="D1" s="60"/>
      <c r="E1" s="60"/>
      <c r="F1" s="60"/>
    </row>
    <row r="2" ht="19.5">
      <c r="B2" s="3" t="s">
        <v>28</v>
      </c>
    </row>
    <row r="3" spans="2:11" ht="20.25" customHeight="1">
      <c r="B3" s="57" t="s">
        <v>7</v>
      </c>
      <c r="C3" s="41" t="s">
        <v>35</v>
      </c>
      <c r="D3" s="53" t="s">
        <v>37</v>
      </c>
      <c r="E3" s="53"/>
      <c r="F3" s="53"/>
      <c r="G3" s="53"/>
      <c r="H3" s="53"/>
      <c r="I3" s="53"/>
      <c r="J3" s="53"/>
      <c r="K3" s="53"/>
    </row>
    <row r="4" spans="2:11" ht="57.75" customHeight="1">
      <c r="B4" s="57"/>
      <c r="C4" s="41"/>
      <c r="D4" s="57" t="s">
        <v>51</v>
      </c>
      <c r="E4" s="57"/>
      <c r="F4" s="57"/>
      <c r="G4" s="57" t="s">
        <v>45</v>
      </c>
      <c r="H4" s="57"/>
      <c r="I4" s="57"/>
      <c r="J4" s="57"/>
      <c r="K4" s="57" t="s">
        <v>80</v>
      </c>
    </row>
    <row r="5" spans="2:11" ht="19.5" customHeight="1">
      <c r="B5" s="57"/>
      <c r="C5" s="41"/>
      <c r="D5" s="57" t="s">
        <v>70</v>
      </c>
      <c r="E5" s="57" t="s">
        <v>93</v>
      </c>
      <c r="F5" s="57" t="s">
        <v>39</v>
      </c>
      <c r="G5" s="57" t="s">
        <v>61</v>
      </c>
      <c r="H5" s="57" t="s">
        <v>69</v>
      </c>
      <c r="I5" s="57" t="s">
        <v>29</v>
      </c>
      <c r="J5" s="57" t="s">
        <v>10</v>
      </c>
      <c r="K5" s="57"/>
    </row>
    <row r="6" spans="2:11" ht="19.5">
      <c r="B6" s="57"/>
      <c r="C6" s="41"/>
      <c r="D6" s="57"/>
      <c r="E6" s="57"/>
      <c r="F6" s="57"/>
      <c r="G6" s="57"/>
      <c r="H6" s="57"/>
      <c r="I6" s="57"/>
      <c r="J6" s="57"/>
      <c r="K6" s="57"/>
    </row>
    <row r="7" spans="2:11" ht="21">
      <c r="B7" s="57"/>
      <c r="C7" s="41"/>
      <c r="D7" s="10">
        <v>23</v>
      </c>
      <c r="E7" s="10">
        <v>24</v>
      </c>
      <c r="F7" s="10">
        <v>25</v>
      </c>
      <c r="G7" s="10">
        <v>26</v>
      </c>
      <c r="H7" s="10">
        <v>27</v>
      </c>
      <c r="I7" s="10">
        <v>28</v>
      </c>
      <c r="J7" s="9">
        <v>29</v>
      </c>
      <c r="K7" s="10">
        <v>30</v>
      </c>
    </row>
    <row r="8" spans="2:11" ht="24.75">
      <c r="B8" s="11">
        <v>2</v>
      </c>
      <c r="C8" s="15" t="s">
        <v>19</v>
      </c>
      <c r="D8" s="25">
        <v>9.59</v>
      </c>
      <c r="E8" s="25">
        <v>2.37</v>
      </c>
      <c r="F8" s="25">
        <f aca="true" t="shared" si="0" ref="F8:F22">SUM(D8:E8)</f>
        <v>11.96</v>
      </c>
      <c r="G8" s="25">
        <v>10.05</v>
      </c>
      <c r="H8" s="26">
        <v>0</v>
      </c>
      <c r="I8" s="26">
        <v>37.05</v>
      </c>
      <c r="J8" s="25">
        <f>SUM(G8:I8)</f>
        <v>47.099999999999994</v>
      </c>
      <c r="K8" s="25">
        <f>SUM(F8+J8)</f>
        <v>59.059999999999995</v>
      </c>
    </row>
    <row r="9" spans="2:11" ht="24.75">
      <c r="B9" s="11">
        <v>3</v>
      </c>
      <c r="C9" s="15" t="s">
        <v>50</v>
      </c>
      <c r="D9" s="25">
        <v>1.5500000000000003</v>
      </c>
      <c r="E9" s="25">
        <v>0</v>
      </c>
      <c r="F9" s="25">
        <f t="shared" si="0"/>
        <v>1.5500000000000003</v>
      </c>
      <c r="G9" s="25">
        <v>1.54</v>
      </c>
      <c r="H9" s="26">
        <v>0</v>
      </c>
      <c r="I9" s="26">
        <v>0</v>
      </c>
      <c r="J9" s="25">
        <f aca="true" t="shared" si="1" ref="J9:J23">SUM(G9:I9)</f>
        <v>1.54</v>
      </c>
      <c r="K9" s="25">
        <f aca="true" t="shared" si="2" ref="K9:K24">SUM(F9+J9)</f>
        <v>3.0900000000000003</v>
      </c>
    </row>
    <row r="10" spans="2:11" ht="24.75">
      <c r="B10" s="11">
        <v>5</v>
      </c>
      <c r="C10" s="15" t="s">
        <v>74</v>
      </c>
      <c r="D10" s="26">
        <v>0</v>
      </c>
      <c r="E10" s="26">
        <v>0</v>
      </c>
      <c r="F10" s="26">
        <f t="shared" si="0"/>
        <v>0</v>
      </c>
      <c r="G10" s="26">
        <v>0</v>
      </c>
      <c r="H10" s="26">
        <v>0</v>
      </c>
      <c r="I10" s="26">
        <v>0</v>
      </c>
      <c r="J10" s="25">
        <f t="shared" si="1"/>
        <v>0</v>
      </c>
      <c r="K10" s="25">
        <f t="shared" si="2"/>
        <v>0</v>
      </c>
    </row>
    <row r="11" spans="2:11" ht="24.75">
      <c r="B11" s="11">
        <v>6</v>
      </c>
      <c r="C11" s="15" t="s">
        <v>83</v>
      </c>
      <c r="D11" s="26">
        <v>0.1</v>
      </c>
      <c r="E11" s="26">
        <v>0</v>
      </c>
      <c r="F11" s="26">
        <f t="shared" si="0"/>
        <v>0.1</v>
      </c>
      <c r="G11" s="26">
        <v>0.85</v>
      </c>
      <c r="H11" s="26">
        <v>0</v>
      </c>
      <c r="I11" s="26">
        <v>0</v>
      </c>
      <c r="J11" s="25">
        <f t="shared" si="1"/>
        <v>0.85</v>
      </c>
      <c r="K11" s="25">
        <f t="shared" si="2"/>
        <v>0.95</v>
      </c>
    </row>
    <row r="12" spans="2:11" ht="24.75">
      <c r="B12" s="11">
        <v>8</v>
      </c>
      <c r="C12" s="15" t="s">
        <v>42</v>
      </c>
      <c r="D12" s="25">
        <v>0.4</v>
      </c>
      <c r="E12" s="25">
        <v>0</v>
      </c>
      <c r="F12" s="25">
        <f t="shared" si="0"/>
        <v>0.4</v>
      </c>
      <c r="G12" s="25">
        <v>0.4</v>
      </c>
      <c r="H12" s="26">
        <v>0</v>
      </c>
      <c r="I12" s="26">
        <v>0</v>
      </c>
      <c r="J12" s="25">
        <f t="shared" si="1"/>
        <v>0.4</v>
      </c>
      <c r="K12" s="25">
        <f t="shared" si="2"/>
        <v>0.8</v>
      </c>
    </row>
    <row r="13" spans="2:11" ht="24.75">
      <c r="B13" s="11">
        <v>9</v>
      </c>
      <c r="C13" s="15" t="s">
        <v>16</v>
      </c>
      <c r="D13" s="26">
        <v>0</v>
      </c>
      <c r="E13" s="26">
        <v>0</v>
      </c>
      <c r="F13" s="26">
        <f t="shared" si="0"/>
        <v>0</v>
      </c>
      <c r="G13" s="26">
        <v>0</v>
      </c>
      <c r="H13" s="26">
        <v>0</v>
      </c>
      <c r="I13" s="26">
        <v>0</v>
      </c>
      <c r="J13" s="25">
        <f t="shared" si="1"/>
        <v>0</v>
      </c>
      <c r="K13" s="25">
        <f t="shared" si="2"/>
        <v>0</v>
      </c>
    </row>
    <row r="14" spans="2:11" ht="24.75">
      <c r="B14" s="11">
        <v>10</v>
      </c>
      <c r="C14" s="15" t="s">
        <v>60</v>
      </c>
      <c r="D14" s="26">
        <v>0</v>
      </c>
      <c r="E14" s="26">
        <v>0</v>
      </c>
      <c r="F14" s="26">
        <f t="shared" si="0"/>
        <v>0</v>
      </c>
      <c r="G14" s="25">
        <v>0</v>
      </c>
      <c r="H14" s="26">
        <v>0</v>
      </c>
      <c r="I14" s="26">
        <v>0</v>
      </c>
      <c r="J14" s="25">
        <f t="shared" si="1"/>
        <v>0</v>
      </c>
      <c r="K14" s="25">
        <f t="shared" si="2"/>
        <v>0</v>
      </c>
    </row>
    <row r="15" spans="2:11" ht="24.75">
      <c r="B15" s="11">
        <v>11</v>
      </c>
      <c r="C15" s="15" t="s">
        <v>22</v>
      </c>
      <c r="D15" s="25">
        <v>1.6</v>
      </c>
      <c r="E15" s="25">
        <v>0</v>
      </c>
      <c r="F15" s="25">
        <f t="shared" si="0"/>
        <v>1.6</v>
      </c>
      <c r="G15" s="25">
        <v>1.4</v>
      </c>
      <c r="H15" s="26">
        <v>0</v>
      </c>
      <c r="I15" s="26">
        <v>0</v>
      </c>
      <c r="J15" s="25">
        <f t="shared" si="1"/>
        <v>1.4</v>
      </c>
      <c r="K15" s="25">
        <f t="shared" si="2"/>
        <v>3</v>
      </c>
    </row>
    <row r="16" spans="2:11" ht="24.75">
      <c r="B16" s="11">
        <v>12</v>
      </c>
      <c r="C16" s="15" t="s">
        <v>34</v>
      </c>
      <c r="D16" s="25">
        <v>0</v>
      </c>
      <c r="E16" s="26">
        <v>0</v>
      </c>
      <c r="F16" s="25">
        <f t="shared" si="0"/>
        <v>0</v>
      </c>
      <c r="G16" s="25">
        <v>0</v>
      </c>
      <c r="H16" s="26">
        <v>0</v>
      </c>
      <c r="I16" s="26">
        <v>0</v>
      </c>
      <c r="J16" s="25">
        <f t="shared" si="1"/>
        <v>0</v>
      </c>
      <c r="K16" s="25">
        <f t="shared" si="2"/>
        <v>0</v>
      </c>
    </row>
    <row r="17" spans="2:11" ht="24.75">
      <c r="B17" s="11">
        <v>14</v>
      </c>
      <c r="C17" s="15" t="s">
        <v>67</v>
      </c>
      <c r="D17" s="25">
        <v>0.38</v>
      </c>
      <c r="E17" s="25">
        <v>0</v>
      </c>
      <c r="F17" s="25">
        <f t="shared" si="0"/>
        <v>0.38</v>
      </c>
      <c r="G17" s="25">
        <v>0.45</v>
      </c>
      <c r="H17" s="26">
        <v>0</v>
      </c>
      <c r="I17" s="26">
        <v>0</v>
      </c>
      <c r="J17" s="25">
        <f t="shared" si="1"/>
        <v>0.45</v>
      </c>
      <c r="K17" s="25">
        <f t="shared" si="2"/>
        <v>0.8300000000000001</v>
      </c>
    </row>
    <row r="18" spans="2:11" ht="24.75">
      <c r="B18" s="11">
        <v>15</v>
      </c>
      <c r="C18" s="15" t="s">
        <v>49</v>
      </c>
      <c r="D18" s="25">
        <v>0</v>
      </c>
      <c r="E18" s="25">
        <v>0</v>
      </c>
      <c r="F18" s="25">
        <f t="shared" si="0"/>
        <v>0</v>
      </c>
      <c r="G18" s="25">
        <v>0</v>
      </c>
      <c r="H18" s="26">
        <v>0</v>
      </c>
      <c r="I18" s="26">
        <v>0</v>
      </c>
      <c r="J18" s="25">
        <f t="shared" si="1"/>
        <v>0</v>
      </c>
      <c r="K18" s="25">
        <f t="shared" si="2"/>
        <v>0</v>
      </c>
    </row>
    <row r="19" spans="2:11" ht="24.75">
      <c r="B19" s="11">
        <v>17</v>
      </c>
      <c r="C19" s="15" t="s">
        <v>6</v>
      </c>
      <c r="D19" s="25">
        <v>2.5000000000000004</v>
      </c>
      <c r="E19" s="26">
        <v>0</v>
      </c>
      <c r="F19" s="25">
        <f t="shared" si="0"/>
        <v>2.5000000000000004</v>
      </c>
      <c r="G19" s="25">
        <v>2.27</v>
      </c>
      <c r="H19" s="26">
        <v>0</v>
      </c>
      <c r="I19" s="26">
        <v>0</v>
      </c>
      <c r="J19" s="25">
        <f t="shared" si="1"/>
        <v>2.27</v>
      </c>
      <c r="K19" s="25">
        <f t="shared" si="2"/>
        <v>4.7700000000000005</v>
      </c>
    </row>
    <row r="20" spans="2:11" ht="24.75">
      <c r="B20" s="11">
        <v>20</v>
      </c>
      <c r="C20" s="15" t="s">
        <v>78</v>
      </c>
      <c r="D20" s="25">
        <v>0.9</v>
      </c>
      <c r="E20" s="25">
        <v>0</v>
      </c>
      <c r="F20" s="25">
        <f t="shared" si="0"/>
        <v>0.9</v>
      </c>
      <c r="G20" s="25">
        <v>0.9</v>
      </c>
      <c r="H20" s="26">
        <v>0</v>
      </c>
      <c r="I20" s="26">
        <v>0</v>
      </c>
      <c r="J20" s="25">
        <f t="shared" si="1"/>
        <v>0.9</v>
      </c>
      <c r="K20" s="25">
        <f t="shared" si="2"/>
        <v>1.8</v>
      </c>
    </row>
    <row r="21" spans="2:11" ht="24.75">
      <c r="B21" s="11">
        <v>22</v>
      </c>
      <c r="C21" s="15" t="s">
        <v>36</v>
      </c>
      <c r="D21" s="25">
        <v>2.78</v>
      </c>
      <c r="E21" s="25">
        <v>0.28</v>
      </c>
      <c r="F21" s="25">
        <f t="shared" si="0"/>
        <v>3.0599999999999996</v>
      </c>
      <c r="G21" s="25">
        <v>3.4800000000000004</v>
      </c>
      <c r="H21" s="26">
        <v>0</v>
      </c>
      <c r="I21" s="26">
        <v>0</v>
      </c>
      <c r="J21" s="25">
        <f t="shared" si="1"/>
        <v>3.4800000000000004</v>
      </c>
      <c r="K21" s="25">
        <f t="shared" si="2"/>
        <v>6.54</v>
      </c>
    </row>
    <row r="22" spans="2:11" ht="24.75">
      <c r="B22" s="11">
        <v>25</v>
      </c>
      <c r="C22" s="15" t="s">
        <v>75</v>
      </c>
      <c r="D22" s="25">
        <v>2.12</v>
      </c>
      <c r="E22" s="25">
        <v>0.25</v>
      </c>
      <c r="F22" s="25">
        <f t="shared" si="0"/>
        <v>2.37</v>
      </c>
      <c r="G22" s="25">
        <v>7.42</v>
      </c>
      <c r="H22" s="26">
        <v>0</v>
      </c>
      <c r="I22" s="26">
        <v>0</v>
      </c>
      <c r="J22" s="25">
        <f t="shared" si="1"/>
        <v>7.42</v>
      </c>
      <c r="K22" s="25">
        <f t="shared" si="2"/>
        <v>9.79</v>
      </c>
    </row>
    <row r="23" spans="2:11" ht="24.75">
      <c r="B23" s="11">
        <v>26</v>
      </c>
      <c r="C23" s="15" t="s">
        <v>52</v>
      </c>
      <c r="D23" s="25">
        <v>1.24</v>
      </c>
      <c r="E23" s="25">
        <v>0</v>
      </c>
      <c r="F23" s="25"/>
      <c r="G23" s="25">
        <v>1.24</v>
      </c>
      <c r="H23" s="26">
        <v>0</v>
      </c>
      <c r="I23" s="26">
        <v>0</v>
      </c>
      <c r="J23" s="25">
        <f t="shared" si="1"/>
        <v>1.24</v>
      </c>
      <c r="K23" s="25">
        <f t="shared" si="2"/>
        <v>1.24</v>
      </c>
    </row>
    <row r="24" spans="2:11" ht="24.75">
      <c r="B24" s="11">
        <v>27</v>
      </c>
      <c r="C24" s="15" t="s">
        <v>23</v>
      </c>
      <c r="D24" s="25">
        <v>2.5</v>
      </c>
      <c r="E24" s="25">
        <v>0</v>
      </c>
      <c r="F24" s="25">
        <f>SUM(D24:E24)</f>
        <v>2.5</v>
      </c>
      <c r="G24" s="25">
        <v>2.3100000000000005</v>
      </c>
      <c r="H24" s="26">
        <v>0</v>
      </c>
      <c r="I24" s="26">
        <v>0</v>
      </c>
      <c r="J24" s="25">
        <v>2.31</v>
      </c>
      <c r="K24" s="25">
        <f t="shared" si="2"/>
        <v>4.8100000000000005</v>
      </c>
    </row>
    <row r="25" spans="2:11" ht="24.75">
      <c r="B25" s="59" t="s">
        <v>66</v>
      </c>
      <c r="C25" s="59"/>
      <c r="D25" s="25">
        <f>SUM(D8:D24)</f>
        <v>25.66</v>
      </c>
      <c r="E25" s="24">
        <f>SUM(E8:E24)</f>
        <v>2.9000000000000004</v>
      </c>
      <c r="F25" s="25">
        <f>SUM(D25:E25)</f>
        <v>28.560000000000002</v>
      </c>
      <c r="G25" s="24">
        <f>SUM(G8:G24)</f>
        <v>32.309999999999995</v>
      </c>
      <c r="H25" s="21">
        <f>SUM(H8:H24)</f>
        <v>0</v>
      </c>
      <c r="I25" s="24">
        <f>SUM(I8:I24)</f>
        <v>37.05</v>
      </c>
      <c r="J25" s="24">
        <f>SUM(J8:J24)</f>
        <v>69.36</v>
      </c>
      <c r="K25" s="25">
        <f>SUM(F25+J25)</f>
        <v>97.92</v>
      </c>
    </row>
    <row r="26" ht="18" customHeight="1"/>
    <row r="27" ht="18" customHeight="1">
      <c r="I27" s="3" t="s">
        <v>116</v>
      </c>
    </row>
    <row r="28" ht="18" customHeight="1"/>
    <row r="29" ht="18" customHeight="1"/>
    <row r="30" spans="9:11" ht="18" customHeight="1">
      <c r="I30" s="61" t="s">
        <v>32</v>
      </c>
      <c r="J30" s="61"/>
      <c r="K30" s="61"/>
    </row>
    <row r="31" spans="9:11" ht="21">
      <c r="I31" s="61" t="s">
        <v>84</v>
      </c>
      <c r="J31" s="61"/>
      <c r="K31" s="61"/>
    </row>
    <row r="32" spans="9:11" ht="21">
      <c r="I32" s="62"/>
      <c r="J32" s="62"/>
      <c r="K32" s="62"/>
    </row>
  </sheetData>
  <sheetProtection/>
  <mergeCells count="18">
    <mergeCell ref="I31:K31"/>
    <mergeCell ref="I32:K32"/>
    <mergeCell ref="E5:E6"/>
    <mergeCell ref="F5:F6"/>
    <mergeCell ref="G5:G6"/>
    <mergeCell ref="H5:H6"/>
    <mergeCell ref="J5:J6"/>
    <mergeCell ref="I30:K30"/>
    <mergeCell ref="G4:J4"/>
    <mergeCell ref="B1:F1"/>
    <mergeCell ref="B25:C25"/>
    <mergeCell ref="D3:K3"/>
    <mergeCell ref="B3:B7"/>
    <mergeCell ref="C3:C7"/>
    <mergeCell ref="D4:F4"/>
    <mergeCell ref="K4:K6"/>
    <mergeCell ref="D5:D6"/>
    <mergeCell ref="I5:I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33"/>
  <sheetViews>
    <sheetView view="pageBreakPreview" zoomScale="70" zoomScaleNormal="70" zoomScaleSheetLayoutView="70" zoomScalePageLayoutView="0" workbookViewId="0" topLeftCell="A20">
      <selection activeCell="L29" sqref="L29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44.00390625" style="3" customWidth="1"/>
    <col min="4" max="4" width="15.8515625" style="3" customWidth="1"/>
    <col min="5" max="5" width="16.140625" style="3" customWidth="1"/>
    <col min="6" max="6" width="17.421875" style="3" customWidth="1"/>
    <col min="7" max="7" width="15.421875" style="3" customWidth="1"/>
    <col min="8" max="8" width="18.8515625" style="3" customWidth="1"/>
    <col min="9" max="9" width="13.7109375" style="3" customWidth="1"/>
    <col min="10" max="10" width="19.7109375" style="3" customWidth="1"/>
    <col min="11" max="11" width="13.00390625" style="3" customWidth="1"/>
    <col min="12" max="12" width="16.421875" style="3" customWidth="1"/>
    <col min="13" max="13" width="10.140625" style="3" customWidth="1"/>
    <col min="14" max="14" width="17.57421875" style="3" customWidth="1"/>
    <col min="15" max="16384" width="9.140625" style="3" customWidth="1"/>
  </cols>
  <sheetData>
    <row r="1" ht="18" customHeight="1"/>
    <row r="2" spans="2:6" ht="24.75">
      <c r="B2" s="60" t="s">
        <v>102</v>
      </c>
      <c r="C2" s="60"/>
      <c r="D2" s="60"/>
      <c r="E2" s="60"/>
      <c r="F2" s="60"/>
    </row>
    <row r="3" ht="18" customHeight="1"/>
    <row r="4" spans="2:14" ht="20.25" customHeight="1">
      <c r="B4" s="57" t="s">
        <v>7</v>
      </c>
      <c r="C4" s="41" t="s">
        <v>35</v>
      </c>
      <c r="D4" s="53" t="s">
        <v>92</v>
      </c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 ht="57.75" customHeight="1">
      <c r="B5" s="57"/>
      <c r="C5" s="41"/>
      <c r="D5" s="53" t="s">
        <v>26</v>
      </c>
      <c r="E5" s="53"/>
      <c r="F5" s="53"/>
      <c r="G5" s="53" t="s">
        <v>62</v>
      </c>
      <c r="H5" s="53"/>
      <c r="I5" s="53"/>
      <c r="J5" s="53"/>
      <c r="K5" s="53" t="s">
        <v>63</v>
      </c>
      <c r="L5" s="53"/>
      <c r="M5" s="53"/>
      <c r="N5" s="53"/>
    </row>
    <row r="6" spans="2:14" ht="19.5" customHeight="1">
      <c r="B6" s="57"/>
      <c r="C6" s="41"/>
      <c r="D6" s="57" t="s">
        <v>82</v>
      </c>
      <c r="E6" s="57" t="s">
        <v>54</v>
      </c>
      <c r="F6" s="57" t="s">
        <v>31</v>
      </c>
      <c r="G6" s="57" t="s">
        <v>82</v>
      </c>
      <c r="H6" s="57" t="s">
        <v>68</v>
      </c>
      <c r="I6" s="57" t="s">
        <v>54</v>
      </c>
      <c r="J6" s="57" t="s">
        <v>8</v>
      </c>
      <c r="K6" s="57" t="s">
        <v>20</v>
      </c>
      <c r="L6" s="57" t="s">
        <v>59</v>
      </c>
      <c r="M6" s="57" t="s">
        <v>54</v>
      </c>
      <c r="N6" s="57" t="s">
        <v>58</v>
      </c>
    </row>
    <row r="7" spans="2:14" ht="19.5">
      <c r="B7" s="57"/>
      <c r="C7" s="4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21">
      <c r="B8" s="57"/>
      <c r="C8" s="41"/>
      <c r="D8" s="10">
        <v>31</v>
      </c>
      <c r="E8" s="10">
        <v>32</v>
      </c>
      <c r="F8" s="10">
        <v>33</v>
      </c>
      <c r="G8" s="10">
        <v>34</v>
      </c>
      <c r="H8" s="10">
        <v>35</v>
      </c>
      <c r="I8" s="10">
        <v>36</v>
      </c>
      <c r="J8" s="10">
        <v>37</v>
      </c>
      <c r="K8" s="10">
        <v>38</v>
      </c>
      <c r="L8" s="10">
        <v>39</v>
      </c>
      <c r="M8" s="10">
        <v>40</v>
      </c>
      <c r="N8" s="10">
        <v>41</v>
      </c>
    </row>
    <row r="9" spans="2:14" ht="24.75">
      <c r="B9" s="11">
        <v>2</v>
      </c>
      <c r="C9" s="15" t="s">
        <v>19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f>SUM(G9:I9)</f>
        <v>0</v>
      </c>
      <c r="K9" s="21">
        <v>0</v>
      </c>
      <c r="L9" s="21">
        <v>0</v>
      </c>
      <c r="M9" s="21">
        <v>0</v>
      </c>
      <c r="N9" s="21">
        <f>SUM(K9:M9)</f>
        <v>0</v>
      </c>
    </row>
    <row r="10" spans="2:14" ht="24.75">
      <c r="B10" s="11">
        <v>3</v>
      </c>
      <c r="C10" s="15" t="s">
        <v>50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 aca="true" t="shared" si="0" ref="J10:J25">SUM(G10:I10)</f>
        <v>0</v>
      </c>
      <c r="K10" s="21">
        <v>0</v>
      </c>
      <c r="L10" s="21">
        <v>0</v>
      </c>
      <c r="M10" s="21">
        <v>0</v>
      </c>
      <c r="N10" s="21">
        <f aca="true" t="shared" si="1" ref="N10:N25">SUM(K10:M10)</f>
        <v>0</v>
      </c>
    </row>
    <row r="11" spans="2:14" ht="24.75">
      <c r="B11" s="11">
        <v>5</v>
      </c>
      <c r="C11" s="15" t="s">
        <v>74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 t="shared" si="0"/>
        <v>0</v>
      </c>
      <c r="K11" s="21">
        <v>0</v>
      </c>
      <c r="L11" s="21">
        <v>0</v>
      </c>
      <c r="M11" s="21">
        <v>0</v>
      </c>
      <c r="N11" s="21">
        <f t="shared" si="1"/>
        <v>0</v>
      </c>
    </row>
    <row r="12" spans="2:14" ht="24.75">
      <c r="B12" s="11">
        <v>6</v>
      </c>
      <c r="C12" s="15" t="s">
        <v>83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si="0"/>
        <v>0</v>
      </c>
      <c r="K12" s="21">
        <v>0</v>
      </c>
      <c r="L12" s="21">
        <v>0</v>
      </c>
      <c r="M12" s="21">
        <v>0</v>
      </c>
      <c r="N12" s="21">
        <f t="shared" si="1"/>
        <v>0</v>
      </c>
    </row>
    <row r="13" spans="2:14" ht="24.75">
      <c r="B13" s="11">
        <v>8</v>
      </c>
      <c r="C13" s="15" t="s">
        <v>42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0</v>
      </c>
      <c r="K13" s="21">
        <v>0</v>
      </c>
      <c r="L13" s="21">
        <v>0</v>
      </c>
      <c r="M13" s="21">
        <v>0</v>
      </c>
      <c r="N13" s="21">
        <f t="shared" si="1"/>
        <v>0</v>
      </c>
    </row>
    <row r="14" spans="2:14" ht="24.75">
      <c r="B14" s="11">
        <v>9</v>
      </c>
      <c r="C14" s="15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f t="shared" si="0"/>
        <v>0</v>
      </c>
      <c r="K14" s="21">
        <v>0</v>
      </c>
      <c r="L14" s="21">
        <v>0</v>
      </c>
      <c r="M14" s="21">
        <v>0</v>
      </c>
      <c r="N14" s="21">
        <f t="shared" si="1"/>
        <v>0</v>
      </c>
    </row>
    <row r="15" spans="2:14" ht="24.75">
      <c r="B15" s="11">
        <v>10</v>
      </c>
      <c r="C15" s="15" t="s">
        <v>60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0</v>
      </c>
      <c r="K15" s="21">
        <v>0</v>
      </c>
      <c r="L15" s="21">
        <v>0</v>
      </c>
      <c r="M15" s="21">
        <v>0</v>
      </c>
      <c r="N15" s="21">
        <f t="shared" si="1"/>
        <v>0</v>
      </c>
    </row>
    <row r="16" spans="2:14" ht="24.75">
      <c r="B16" s="11">
        <v>11</v>
      </c>
      <c r="C16" s="15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f t="shared" si="0"/>
        <v>0</v>
      </c>
      <c r="K16" s="21">
        <v>0</v>
      </c>
      <c r="L16" s="21">
        <v>0</v>
      </c>
      <c r="M16" s="21">
        <v>0</v>
      </c>
      <c r="N16" s="21">
        <f t="shared" si="1"/>
        <v>0</v>
      </c>
    </row>
    <row r="17" spans="2:14" ht="24.75">
      <c r="B17" s="11">
        <v>12</v>
      </c>
      <c r="C17" s="15" t="s">
        <v>34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0</v>
      </c>
      <c r="K17" s="21">
        <v>0</v>
      </c>
      <c r="L17" s="21">
        <v>0</v>
      </c>
      <c r="M17" s="21">
        <v>0</v>
      </c>
      <c r="N17" s="21">
        <f t="shared" si="1"/>
        <v>0</v>
      </c>
    </row>
    <row r="18" spans="2:14" ht="24.75">
      <c r="B18" s="11">
        <v>14</v>
      </c>
      <c r="C18" s="15" t="s">
        <v>67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0</v>
      </c>
      <c r="K18" s="21">
        <v>0</v>
      </c>
      <c r="L18" s="21">
        <v>0</v>
      </c>
      <c r="M18" s="21">
        <v>0</v>
      </c>
      <c r="N18" s="21">
        <f t="shared" si="1"/>
        <v>0</v>
      </c>
    </row>
    <row r="19" spans="2:14" ht="24.75">
      <c r="B19" s="11">
        <v>15</v>
      </c>
      <c r="C19" s="15" t="s">
        <v>49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0</v>
      </c>
      <c r="K19" s="21">
        <v>0</v>
      </c>
      <c r="L19" s="21">
        <v>0</v>
      </c>
      <c r="M19" s="21">
        <v>0</v>
      </c>
      <c r="N19" s="21">
        <f t="shared" si="1"/>
        <v>0</v>
      </c>
    </row>
    <row r="20" spans="2:14" ht="24.75">
      <c r="B20" s="11">
        <v>17</v>
      </c>
      <c r="C20" s="15" t="s">
        <v>6</v>
      </c>
      <c r="D20" s="21">
        <v>0</v>
      </c>
      <c r="E20" s="21">
        <v>0</v>
      </c>
      <c r="F20" s="21">
        <v>0</v>
      </c>
      <c r="G20" s="21">
        <v>0</v>
      </c>
      <c r="H20" s="21">
        <v>3.75</v>
      </c>
      <c r="I20" s="21">
        <v>0</v>
      </c>
      <c r="J20" s="21">
        <f t="shared" si="0"/>
        <v>3.75</v>
      </c>
      <c r="K20" s="21">
        <v>0</v>
      </c>
      <c r="L20" s="21">
        <v>2.93</v>
      </c>
      <c r="M20" s="21">
        <v>0</v>
      </c>
      <c r="N20" s="21">
        <f t="shared" si="1"/>
        <v>2.93</v>
      </c>
    </row>
    <row r="21" spans="2:14" ht="24.75">
      <c r="B21" s="11">
        <v>20</v>
      </c>
      <c r="C21" s="15" t="s">
        <v>78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0</v>
      </c>
      <c r="K21" s="21">
        <v>0</v>
      </c>
      <c r="L21" s="21">
        <v>0</v>
      </c>
      <c r="M21" s="21">
        <v>0</v>
      </c>
      <c r="N21" s="21">
        <f t="shared" si="1"/>
        <v>0</v>
      </c>
    </row>
    <row r="22" spans="2:14" ht="24.75">
      <c r="B22" s="11">
        <v>22</v>
      </c>
      <c r="C22" s="15" t="s">
        <v>36</v>
      </c>
      <c r="D22" s="21">
        <v>0</v>
      </c>
      <c r="E22" s="21">
        <v>0</v>
      </c>
      <c r="F22" s="21">
        <v>0</v>
      </c>
      <c r="G22" s="21">
        <v>0</v>
      </c>
      <c r="H22" s="21">
        <v>6.59</v>
      </c>
      <c r="I22" s="21">
        <v>0</v>
      </c>
      <c r="J22" s="21">
        <f t="shared" si="0"/>
        <v>6.59</v>
      </c>
      <c r="K22" s="21">
        <v>0</v>
      </c>
      <c r="L22" s="21">
        <v>5.34</v>
      </c>
      <c r="M22" s="21">
        <v>0</v>
      </c>
      <c r="N22" s="21">
        <f t="shared" si="1"/>
        <v>5.34</v>
      </c>
    </row>
    <row r="23" spans="2:14" ht="24.75">
      <c r="B23" s="11">
        <v>25</v>
      </c>
      <c r="C23" s="15" t="s">
        <v>75</v>
      </c>
      <c r="D23" s="21">
        <v>0</v>
      </c>
      <c r="E23" s="21">
        <v>0</v>
      </c>
      <c r="F23" s="21">
        <v>0</v>
      </c>
      <c r="G23" s="21">
        <v>0</v>
      </c>
      <c r="H23" s="21">
        <v>5.92</v>
      </c>
      <c r="I23" s="21">
        <v>0</v>
      </c>
      <c r="J23" s="21">
        <f t="shared" si="0"/>
        <v>5.92</v>
      </c>
      <c r="K23" s="21">
        <v>0</v>
      </c>
      <c r="L23" s="21">
        <v>5.39</v>
      </c>
      <c r="M23" s="21">
        <v>0</v>
      </c>
      <c r="N23" s="21">
        <f t="shared" si="1"/>
        <v>5.39</v>
      </c>
    </row>
    <row r="24" spans="2:14" ht="42">
      <c r="B24" s="11">
        <v>26</v>
      </c>
      <c r="C24" s="15" t="s">
        <v>52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0</v>
      </c>
      <c r="K24" s="21">
        <v>0</v>
      </c>
      <c r="L24" s="21">
        <v>0</v>
      </c>
      <c r="M24" s="21">
        <v>0</v>
      </c>
      <c r="N24" s="21">
        <f t="shared" si="1"/>
        <v>0</v>
      </c>
    </row>
    <row r="25" spans="2:14" ht="24.75">
      <c r="B25" s="11">
        <v>27</v>
      </c>
      <c r="C25" s="15" t="s">
        <v>23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0</v>
      </c>
      <c r="K25" s="21">
        <v>0</v>
      </c>
      <c r="L25" s="21">
        <v>0</v>
      </c>
      <c r="M25" s="21">
        <v>0</v>
      </c>
      <c r="N25" s="21">
        <f t="shared" si="1"/>
        <v>0</v>
      </c>
    </row>
    <row r="26" spans="2:14" ht="24.75">
      <c r="B26" s="59" t="s">
        <v>66</v>
      </c>
      <c r="C26" s="59"/>
      <c r="D26" s="21">
        <f aca="true" t="shared" si="2" ref="D26:M26">SUM(D9:D25)</f>
        <v>0</v>
      </c>
      <c r="E26" s="21">
        <f t="shared" si="2"/>
        <v>0</v>
      </c>
      <c r="F26" s="21">
        <f t="shared" si="2"/>
        <v>0</v>
      </c>
      <c r="G26" s="21">
        <f t="shared" si="2"/>
        <v>0</v>
      </c>
      <c r="H26" s="21">
        <f t="shared" si="2"/>
        <v>16.259999999999998</v>
      </c>
      <c r="I26" s="21">
        <f t="shared" si="2"/>
        <v>0</v>
      </c>
      <c r="J26" s="21">
        <f>SUM(J9:J25)</f>
        <v>16.259999999999998</v>
      </c>
      <c r="K26" s="21">
        <f t="shared" si="2"/>
        <v>0</v>
      </c>
      <c r="L26" s="21">
        <f>SUM(L9:L25)</f>
        <v>13.66</v>
      </c>
      <c r="M26" s="21">
        <f t="shared" si="2"/>
        <v>0</v>
      </c>
      <c r="N26" s="21">
        <f>SUM(N9:N25)</f>
        <v>13.66</v>
      </c>
    </row>
    <row r="27" spans="2:14" ht="18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18" customHeight="1"/>
    <row r="29" ht="19.5">
      <c r="K29" s="4"/>
    </row>
    <row r="30" spans="11:13" ht="21">
      <c r="K30" s="61" t="s">
        <v>32</v>
      </c>
      <c r="L30" s="61"/>
      <c r="M30" s="61"/>
    </row>
    <row r="31" spans="10:13" ht="21">
      <c r="J31" s="4"/>
      <c r="K31" s="61" t="s">
        <v>84</v>
      </c>
      <c r="L31" s="61"/>
      <c r="M31" s="61"/>
    </row>
    <row r="32" spans="12:14" ht="21">
      <c r="L32" s="61"/>
      <c r="M32" s="61"/>
      <c r="N32" s="61"/>
    </row>
    <row r="33" spans="12:14" ht="21">
      <c r="L33" s="61"/>
      <c r="M33" s="61"/>
      <c r="N33" s="61"/>
    </row>
  </sheetData>
  <sheetProtection/>
  <mergeCells count="23">
    <mergeCell ref="D5:F5"/>
    <mergeCell ref="G5:J5"/>
    <mergeCell ref="F6:F7"/>
    <mergeCell ref="N6:N7"/>
    <mergeCell ref="L6:L7"/>
    <mergeCell ref="I6:I7"/>
    <mergeCell ref="H6:H7"/>
    <mergeCell ref="B2:F2"/>
    <mergeCell ref="B26:C26"/>
    <mergeCell ref="B4:B8"/>
    <mergeCell ref="C4:C8"/>
    <mergeCell ref="D6:D7"/>
    <mergeCell ref="K5:N5"/>
    <mergeCell ref="J6:J7"/>
    <mergeCell ref="G6:G7"/>
    <mergeCell ref="E6:E7"/>
    <mergeCell ref="D4:N4"/>
    <mergeCell ref="L33:N33"/>
    <mergeCell ref="K30:M30"/>
    <mergeCell ref="K31:M31"/>
    <mergeCell ref="L32:N32"/>
    <mergeCell ref="M6:M7"/>
    <mergeCell ref="K6:K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view="pageBreakPreview" zoomScale="70" zoomScaleNormal="70" zoomScaleSheetLayoutView="70" zoomScalePageLayoutView="0" workbookViewId="0" topLeftCell="A13">
      <selection activeCell="I29" sqref="I29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58.00390625" style="3" customWidth="1"/>
    <col min="4" max="4" width="18.7109375" style="3" customWidth="1"/>
    <col min="5" max="5" width="17.421875" style="3" customWidth="1"/>
    <col min="6" max="6" width="23.7109375" style="3" customWidth="1"/>
    <col min="7" max="7" width="20.140625" style="3" customWidth="1"/>
    <col min="8" max="8" width="28.7109375" style="3" customWidth="1"/>
    <col min="9" max="9" width="21.8515625" style="3" customWidth="1"/>
    <col min="10" max="10" width="27.421875" style="3" customWidth="1"/>
    <col min="11" max="16384" width="9.140625" style="3" customWidth="1"/>
  </cols>
  <sheetData>
    <row r="1" ht="18" customHeight="1"/>
    <row r="2" spans="2:6" ht="24.75">
      <c r="B2" s="60" t="s">
        <v>103</v>
      </c>
      <c r="C2" s="60"/>
      <c r="D2" s="60"/>
      <c r="E2" s="60"/>
      <c r="F2" s="60"/>
    </row>
    <row r="3" ht="18" customHeight="1"/>
    <row r="4" spans="2:10" ht="20.25" customHeight="1">
      <c r="B4" s="64" t="s">
        <v>7</v>
      </c>
      <c r="C4" s="66" t="s">
        <v>35</v>
      </c>
      <c r="D4" s="63" t="s">
        <v>92</v>
      </c>
      <c r="E4" s="63"/>
      <c r="F4" s="63"/>
      <c r="G4" s="63"/>
      <c r="H4" s="63"/>
      <c r="I4" s="63"/>
      <c r="J4" s="63"/>
    </row>
    <row r="5" spans="2:10" ht="24.75" customHeight="1">
      <c r="B5" s="64"/>
      <c r="C5" s="66"/>
      <c r="D5" s="63" t="s">
        <v>76</v>
      </c>
      <c r="E5" s="63"/>
      <c r="F5" s="63"/>
      <c r="G5" s="63" t="s">
        <v>44</v>
      </c>
      <c r="H5" s="63"/>
      <c r="I5" s="63"/>
      <c r="J5" s="63"/>
    </row>
    <row r="6" spans="2:10" ht="14.25" customHeight="1">
      <c r="B6" s="64"/>
      <c r="C6" s="66"/>
      <c r="D6" s="63" t="s">
        <v>82</v>
      </c>
      <c r="E6" s="64" t="s">
        <v>54</v>
      </c>
      <c r="F6" s="64" t="s">
        <v>4</v>
      </c>
      <c r="G6" s="63" t="s">
        <v>82</v>
      </c>
      <c r="H6" s="63" t="s">
        <v>68</v>
      </c>
      <c r="I6" s="63" t="s">
        <v>54</v>
      </c>
      <c r="J6" s="63" t="s">
        <v>12</v>
      </c>
    </row>
    <row r="7" spans="2:10" ht="14.25" customHeight="1">
      <c r="B7" s="64"/>
      <c r="C7" s="66"/>
      <c r="D7" s="63"/>
      <c r="E7" s="64"/>
      <c r="F7" s="64"/>
      <c r="G7" s="63"/>
      <c r="H7" s="63"/>
      <c r="I7" s="63"/>
      <c r="J7" s="63"/>
    </row>
    <row r="8" spans="2:10" ht="21">
      <c r="B8" s="64"/>
      <c r="C8" s="66"/>
      <c r="D8" s="28">
        <v>42</v>
      </c>
      <c r="E8" s="28">
        <v>43</v>
      </c>
      <c r="F8" s="28">
        <v>44</v>
      </c>
      <c r="G8" s="28">
        <v>45</v>
      </c>
      <c r="H8" s="28">
        <v>46</v>
      </c>
      <c r="I8" s="28">
        <v>47</v>
      </c>
      <c r="J8" s="28">
        <v>48</v>
      </c>
    </row>
    <row r="9" spans="2:10" ht="24.75">
      <c r="B9" s="29">
        <v>2</v>
      </c>
      <c r="C9" s="30" t="s">
        <v>19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f>SUM(G9:I9)</f>
        <v>0</v>
      </c>
    </row>
    <row r="10" spans="2:10" ht="24.75">
      <c r="B10" s="29">
        <v>3</v>
      </c>
      <c r="C10" s="30" t="s">
        <v>50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 aca="true" t="shared" si="0" ref="J10:J25">SUM(G10:I10)</f>
        <v>0</v>
      </c>
    </row>
    <row r="11" spans="2:10" ht="24.75">
      <c r="B11" s="29">
        <v>5</v>
      </c>
      <c r="C11" s="30" t="s">
        <v>74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 t="shared" si="0"/>
        <v>0</v>
      </c>
    </row>
    <row r="12" spans="2:10" ht="24.75">
      <c r="B12" s="29">
        <v>6</v>
      </c>
      <c r="C12" s="30" t="s">
        <v>83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si="0"/>
        <v>0</v>
      </c>
    </row>
    <row r="13" spans="2:10" ht="24.75">
      <c r="B13" s="29">
        <v>8</v>
      </c>
      <c r="C13" s="30" t="s">
        <v>42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 t="shared" si="0"/>
        <v>0</v>
      </c>
    </row>
    <row r="14" spans="2:10" ht="24.75">
      <c r="B14" s="29">
        <v>9</v>
      </c>
      <c r="C14" s="30" t="s">
        <v>16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f t="shared" si="0"/>
        <v>0</v>
      </c>
    </row>
    <row r="15" spans="2:10" ht="24.75">
      <c r="B15" s="29">
        <v>10</v>
      </c>
      <c r="C15" s="30" t="s">
        <v>60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0"/>
        <v>0</v>
      </c>
    </row>
    <row r="16" spans="2:10" ht="24.75">
      <c r="B16" s="29">
        <v>11</v>
      </c>
      <c r="C16" s="30" t="s">
        <v>22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f t="shared" si="0"/>
        <v>0</v>
      </c>
    </row>
    <row r="17" spans="2:10" ht="24.75">
      <c r="B17" s="29">
        <v>12</v>
      </c>
      <c r="C17" s="30" t="s">
        <v>34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f t="shared" si="0"/>
        <v>0</v>
      </c>
    </row>
    <row r="18" spans="2:10" ht="24.75">
      <c r="B18" s="29">
        <v>14</v>
      </c>
      <c r="C18" s="30" t="s">
        <v>67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0</v>
      </c>
    </row>
    <row r="19" spans="2:10" ht="24.75">
      <c r="B19" s="29">
        <v>15</v>
      </c>
      <c r="C19" s="30" t="s">
        <v>49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f t="shared" si="0"/>
        <v>0</v>
      </c>
    </row>
    <row r="20" spans="2:10" ht="24.75">
      <c r="B20" s="29">
        <v>17</v>
      </c>
      <c r="C20" s="30" t="s">
        <v>6</v>
      </c>
      <c r="D20" s="21">
        <v>0</v>
      </c>
      <c r="E20" s="21">
        <v>0</v>
      </c>
      <c r="F20" s="21">
        <v>0</v>
      </c>
      <c r="G20" s="21">
        <v>0</v>
      </c>
      <c r="H20" s="21">
        <v>0.8199999999999998</v>
      </c>
      <c r="I20" s="21">
        <v>0</v>
      </c>
      <c r="J20" s="21">
        <f t="shared" si="0"/>
        <v>0.8199999999999998</v>
      </c>
    </row>
    <row r="21" spans="2:10" ht="24.75">
      <c r="B21" s="29">
        <v>20</v>
      </c>
      <c r="C21" s="30" t="s">
        <v>78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 t="shared" si="0"/>
        <v>0</v>
      </c>
    </row>
    <row r="22" spans="2:10" ht="24.75">
      <c r="B22" s="29">
        <v>22</v>
      </c>
      <c r="C22" s="30" t="s">
        <v>36</v>
      </c>
      <c r="D22" s="21">
        <v>0</v>
      </c>
      <c r="E22" s="21">
        <v>0</v>
      </c>
      <c r="F22" s="21">
        <v>0</v>
      </c>
      <c r="G22" s="21">
        <v>0</v>
      </c>
      <c r="H22" s="21">
        <v>1.25</v>
      </c>
      <c r="I22" s="21">
        <v>0</v>
      </c>
      <c r="J22" s="21">
        <f t="shared" si="0"/>
        <v>1.25</v>
      </c>
    </row>
    <row r="23" spans="2:10" ht="24.75">
      <c r="B23" s="29">
        <v>25</v>
      </c>
      <c r="C23" s="30" t="s">
        <v>75</v>
      </c>
      <c r="D23" s="21">
        <v>0</v>
      </c>
      <c r="E23" s="21">
        <v>0</v>
      </c>
      <c r="F23" s="21">
        <v>0</v>
      </c>
      <c r="G23" s="21">
        <v>0</v>
      </c>
      <c r="H23" s="21">
        <v>0.5300000000000002</v>
      </c>
      <c r="I23" s="21">
        <v>0</v>
      </c>
      <c r="J23" s="21">
        <f t="shared" si="0"/>
        <v>0.5300000000000002</v>
      </c>
    </row>
    <row r="24" spans="2:10" ht="24.75">
      <c r="B24" s="29">
        <v>26</v>
      </c>
      <c r="C24" s="30" t="s">
        <v>52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f t="shared" si="0"/>
        <v>0</v>
      </c>
    </row>
    <row r="25" spans="2:10" ht="24.75">
      <c r="B25" s="29">
        <v>27</v>
      </c>
      <c r="C25" s="30" t="s">
        <v>23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f t="shared" si="0"/>
        <v>0</v>
      </c>
    </row>
    <row r="26" spans="2:10" ht="24.75">
      <c r="B26" s="65" t="s">
        <v>66</v>
      </c>
      <c r="C26" s="65"/>
      <c r="D26" s="20">
        <f aca="true" t="shared" si="1" ref="D26:J26">SUM(D9:D25)</f>
        <v>0</v>
      </c>
      <c r="E26" s="20">
        <f t="shared" si="1"/>
        <v>0</v>
      </c>
      <c r="F26" s="20">
        <f t="shared" si="1"/>
        <v>0</v>
      </c>
      <c r="G26" s="20">
        <f t="shared" si="1"/>
        <v>0</v>
      </c>
      <c r="H26" s="20">
        <f t="shared" si="1"/>
        <v>2.6</v>
      </c>
      <c r="I26" s="20">
        <f t="shared" si="1"/>
        <v>0</v>
      </c>
      <c r="J26" s="20">
        <f t="shared" si="1"/>
        <v>2.6</v>
      </c>
    </row>
    <row r="27" ht="18" customHeight="1"/>
    <row r="28" ht="18" customHeight="1"/>
    <row r="29" ht="18" customHeight="1"/>
    <row r="30" spans="8:10" ht="18" customHeight="1">
      <c r="H30" s="61" t="s">
        <v>32</v>
      </c>
      <c r="I30" s="61"/>
      <c r="J30" s="61"/>
    </row>
    <row r="31" spans="8:10" ht="18" customHeight="1">
      <c r="H31" s="61" t="s">
        <v>84</v>
      </c>
      <c r="I31" s="61"/>
      <c r="J31" s="61"/>
    </row>
    <row r="32" spans="8:10" ht="21">
      <c r="H32" s="61"/>
      <c r="I32" s="61"/>
      <c r="J32" s="61"/>
    </row>
    <row r="33" spans="8:10" ht="21">
      <c r="H33" s="61"/>
      <c r="I33" s="61"/>
      <c r="J33" s="61"/>
    </row>
  </sheetData>
  <sheetProtection/>
  <mergeCells count="18">
    <mergeCell ref="H32:J32"/>
    <mergeCell ref="H33:J33"/>
    <mergeCell ref="B2:F2"/>
    <mergeCell ref="B26:C26"/>
    <mergeCell ref="B4:B8"/>
    <mergeCell ref="C4:C8"/>
    <mergeCell ref="D6:D7"/>
    <mergeCell ref="E6:E7"/>
    <mergeCell ref="D4:J4"/>
    <mergeCell ref="G5:J5"/>
    <mergeCell ref="H30:J30"/>
    <mergeCell ref="H31:J31"/>
    <mergeCell ref="I6:I7"/>
    <mergeCell ref="J6:J7"/>
    <mergeCell ref="D5:F5"/>
    <mergeCell ref="F6:F7"/>
    <mergeCell ref="G6:G7"/>
    <mergeCell ref="H6:H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O33"/>
  <sheetViews>
    <sheetView view="pageBreakPreview" zoomScale="70" zoomScaleNormal="70" zoomScaleSheetLayoutView="70" zoomScalePageLayoutView="0" workbookViewId="0" topLeftCell="A16">
      <selection activeCell="M29" sqref="M29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4.8515625" style="1" customWidth="1"/>
    <col min="4" max="4" width="16.28125" style="1" customWidth="1"/>
    <col min="5" max="5" width="18.140625" style="1" customWidth="1"/>
    <col min="6" max="6" width="13.8515625" style="1" customWidth="1"/>
    <col min="7" max="7" width="14.28125" style="1" customWidth="1"/>
    <col min="8" max="8" width="15.00390625" style="1" customWidth="1"/>
    <col min="9" max="9" width="13.57421875" style="1" customWidth="1"/>
    <col min="10" max="10" width="10.7109375" style="1" customWidth="1"/>
    <col min="11" max="11" width="12.57421875" style="1" customWidth="1"/>
    <col min="12" max="12" width="13.140625" style="1" customWidth="1"/>
    <col min="13" max="13" width="13.57421875" style="1" customWidth="1"/>
    <col min="14" max="14" width="12.00390625" style="1" customWidth="1"/>
    <col min="15" max="15" width="18.421875" style="1" customWidth="1"/>
    <col min="16" max="16384" width="9.140625" style="1" customWidth="1"/>
  </cols>
  <sheetData>
    <row r="1" ht="18" customHeight="1"/>
    <row r="2" spans="2:15" ht="24.75">
      <c r="B2" s="70" t="s">
        <v>104</v>
      </c>
      <c r="C2" s="70"/>
      <c r="D2" s="70"/>
      <c r="E2" s="70"/>
      <c r="F2" s="70"/>
      <c r="G2" s="23"/>
      <c r="H2" s="23"/>
      <c r="I2" s="23"/>
      <c r="J2" s="23"/>
      <c r="K2" s="23"/>
      <c r="L2" s="23"/>
      <c r="M2" s="23"/>
      <c r="N2" s="23"/>
      <c r="O2" s="23"/>
    </row>
    <row r="3" spans="2:15" ht="18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20.25" customHeight="1">
      <c r="B4" s="64" t="s">
        <v>7</v>
      </c>
      <c r="C4" s="66" t="s">
        <v>35</v>
      </c>
      <c r="D4" s="63" t="s">
        <v>91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2:15" ht="57.75" customHeight="1">
      <c r="B5" s="64"/>
      <c r="C5" s="66"/>
      <c r="D5" s="64" t="s">
        <v>5</v>
      </c>
      <c r="E5" s="64"/>
      <c r="F5" s="64"/>
      <c r="G5" s="64" t="s">
        <v>81</v>
      </c>
      <c r="H5" s="64"/>
      <c r="I5" s="64"/>
      <c r="J5" s="64" t="s">
        <v>18</v>
      </c>
      <c r="K5" s="64"/>
      <c r="L5" s="64"/>
      <c r="M5" s="71" t="s">
        <v>38</v>
      </c>
      <c r="N5" s="72"/>
      <c r="O5" s="72"/>
    </row>
    <row r="6" spans="2:15" ht="19.5" customHeight="1">
      <c r="B6" s="64"/>
      <c r="C6" s="66"/>
      <c r="D6" s="63" t="s">
        <v>96</v>
      </c>
      <c r="E6" s="63" t="s">
        <v>48</v>
      </c>
      <c r="F6" s="64" t="s">
        <v>1</v>
      </c>
      <c r="G6" s="63" t="s">
        <v>96</v>
      </c>
      <c r="H6" s="63" t="s">
        <v>48</v>
      </c>
      <c r="I6" s="64" t="s">
        <v>79</v>
      </c>
      <c r="J6" s="63" t="s">
        <v>96</v>
      </c>
      <c r="K6" s="63" t="s">
        <v>48</v>
      </c>
      <c r="L6" s="64" t="s">
        <v>40</v>
      </c>
      <c r="M6" s="63" t="s">
        <v>96</v>
      </c>
      <c r="N6" s="63" t="s">
        <v>48</v>
      </c>
      <c r="O6" s="73" t="s">
        <v>57</v>
      </c>
    </row>
    <row r="7" spans="2:15" ht="19.5">
      <c r="B7" s="64"/>
      <c r="C7" s="66"/>
      <c r="D7" s="68"/>
      <c r="E7" s="68"/>
      <c r="F7" s="67"/>
      <c r="G7" s="68"/>
      <c r="H7" s="68"/>
      <c r="I7" s="67"/>
      <c r="J7" s="68"/>
      <c r="K7" s="68"/>
      <c r="L7" s="67"/>
      <c r="M7" s="68"/>
      <c r="N7" s="68"/>
      <c r="O7" s="74"/>
    </row>
    <row r="8" spans="2:15" ht="21">
      <c r="B8" s="64"/>
      <c r="C8" s="66"/>
      <c r="D8" s="28">
        <v>49</v>
      </c>
      <c r="E8" s="28">
        <v>50</v>
      </c>
      <c r="F8" s="28">
        <v>51</v>
      </c>
      <c r="G8" s="28">
        <v>52</v>
      </c>
      <c r="H8" s="28">
        <v>53</v>
      </c>
      <c r="I8" s="28">
        <v>54</v>
      </c>
      <c r="J8" s="28">
        <v>55</v>
      </c>
      <c r="K8" s="28">
        <v>56</v>
      </c>
      <c r="L8" s="28">
        <v>57</v>
      </c>
      <c r="M8" s="28">
        <v>58</v>
      </c>
      <c r="N8" s="28">
        <v>59</v>
      </c>
      <c r="O8" s="28">
        <v>60</v>
      </c>
    </row>
    <row r="9" spans="2:15" ht="24.75">
      <c r="B9" s="29">
        <v>2</v>
      </c>
      <c r="C9" s="30" t="s">
        <v>19</v>
      </c>
      <c r="D9" s="32">
        <v>15</v>
      </c>
      <c r="E9" s="32">
        <v>0</v>
      </c>
      <c r="F9" s="32">
        <f>SUM(D9:E9)</f>
        <v>15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0">
        <v>485</v>
      </c>
      <c r="N9" s="21">
        <v>0</v>
      </c>
      <c r="O9" s="20">
        <v>485</v>
      </c>
    </row>
    <row r="10" spans="2:15" ht="24.75">
      <c r="B10" s="29">
        <v>3</v>
      </c>
      <c r="C10" s="30" t="s">
        <v>50</v>
      </c>
      <c r="D10" s="32">
        <v>0</v>
      </c>
      <c r="E10" s="21">
        <v>0</v>
      </c>
      <c r="F10" s="32">
        <f aca="true" t="shared" si="0" ref="F10:F25">SUM(D10:E10)</f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35</v>
      </c>
      <c r="N10" s="21">
        <v>0</v>
      </c>
      <c r="O10" s="20">
        <v>35</v>
      </c>
    </row>
    <row r="11" spans="2:15" ht="24.75">
      <c r="B11" s="29">
        <v>5</v>
      </c>
      <c r="C11" s="30" t="s">
        <v>74</v>
      </c>
      <c r="D11" s="21">
        <v>0</v>
      </c>
      <c r="E11" s="21">
        <v>0</v>
      </c>
      <c r="F11" s="32">
        <f t="shared" si="0"/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/>
      <c r="N11" s="21">
        <v>0</v>
      </c>
      <c r="O11" s="20">
        <v>0</v>
      </c>
    </row>
    <row r="12" spans="2:15" ht="24.75">
      <c r="B12" s="29">
        <v>6</v>
      </c>
      <c r="C12" s="30" t="s">
        <v>83</v>
      </c>
      <c r="D12" s="21">
        <v>0</v>
      </c>
      <c r="E12" s="21">
        <v>0</v>
      </c>
      <c r="F12" s="32">
        <f t="shared" si="0"/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0">
        <v>0</v>
      </c>
    </row>
    <row r="13" spans="2:15" ht="24.75">
      <c r="B13" s="29">
        <v>8</v>
      </c>
      <c r="C13" s="30" t="s">
        <v>42</v>
      </c>
      <c r="D13" s="21">
        <v>0</v>
      </c>
      <c r="E13" s="21">
        <v>0</v>
      </c>
      <c r="F13" s="32">
        <f t="shared" si="0"/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25</v>
      </c>
      <c r="O13" s="20">
        <v>25</v>
      </c>
    </row>
    <row r="14" spans="2:15" ht="24.75">
      <c r="B14" s="29">
        <v>9</v>
      </c>
      <c r="C14" s="30" t="s">
        <v>16</v>
      </c>
      <c r="D14" s="21">
        <v>0</v>
      </c>
      <c r="E14" s="21">
        <v>0</v>
      </c>
      <c r="F14" s="32">
        <f t="shared" si="0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0">
        <v>0</v>
      </c>
    </row>
    <row r="15" spans="2:15" ht="24.75">
      <c r="B15" s="29">
        <v>10</v>
      </c>
      <c r="C15" s="30" t="s">
        <v>60</v>
      </c>
      <c r="D15" s="21">
        <v>0</v>
      </c>
      <c r="E15" s="21">
        <v>0</v>
      </c>
      <c r="F15" s="32">
        <f t="shared" si="0"/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/>
      <c r="N15" s="21">
        <v>0</v>
      </c>
      <c r="O15" s="20">
        <v>0</v>
      </c>
    </row>
    <row r="16" spans="2:15" ht="24.75">
      <c r="B16" s="29">
        <v>11</v>
      </c>
      <c r="C16" s="30" t="s">
        <v>22</v>
      </c>
      <c r="D16" s="21">
        <v>0</v>
      </c>
      <c r="E16" s="21">
        <v>0</v>
      </c>
      <c r="F16" s="32">
        <f t="shared" si="0"/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37</v>
      </c>
      <c r="N16" s="21">
        <v>0</v>
      </c>
      <c r="O16" s="20">
        <f>SUM(M16:N16)</f>
        <v>37</v>
      </c>
    </row>
    <row r="17" spans="2:15" ht="24.75">
      <c r="B17" s="29">
        <v>12</v>
      </c>
      <c r="C17" s="30" t="s">
        <v>34</v>
      </c>
      <c r="D17" s="21">
        <v>0</v>
      </c>
      <c r="E17" s="32">
        <v>0</v>
      </c>
      <c r="F17" s="32">
        <f t="shared" si="0"/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/>
      <c r="N17" s="21">
        <v>0</v>
      </c>
      <c r="O17" s="20">
        <v>0</v>
      </c>
    </row>
    <row r="18" spans="2:15" ht="24.75">
      <c r="B18" s="29">
        <v>14</v>
      </c>
      <c r="C18" s="30" t="s">
        <v>67</v>
      </c>
      <c r="D18" s="32">
        <v>0</v>
      </c>
      <c r="E18" s="32">
        <v>0</v>
      </c>
      <c r="F18" s="32">
        <f t="shared" si="0"/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/>
      <c r="N18" s="21">
        <v>0</v>
      </c>
      <c r="O18" s="20">
        <v>0</v>
      </c>
    </row>
    <row r="19" spans="2:15" ht="24.75">
      <c r="B19" s="29">
        <v>15</v>
      </c>
      <c r="C19" s="30" t="s">
        <v>49</v>
      </c>
      <c r="D19" s="32">
        <v>0</v>
      </c>
      <c r="E19" s="21">
        <v>0</v>
      </c>
      <c r="F19" s="32">
        <f t="shared" si="0"/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/>
      <c r="N19" s="21">
        <v>0</v>
      </c>
      <c r="O19" s="20">
        <v>0</v>
      </c>
    </row>
    <row r="20" spans="2:15" ht="24.75">
      <c r="B20" s="29">
        <v>17</v>
      </c>
      <c r="C20" s="30" t="s">
        <v>6</v>
      </c>
      <c r="D20" s="21">
        <v>0</v>
      </c>
      <c r="E20" s="32">
        <v>0</v>
      </c>
      <c r="F20" s="32">
        <f t="shared" si="0"/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22</v>
      </c>
      <c r="N20" s="21">
        <v>24</v>
      </c>
      <c r="O20" s="20">
        <f>SUM(M20:N20)</f>
        <v>46</v>
      </c>
    </row>
    <row r="21" spans="2:15" ht="24.75">
      <c r="B21" s="29">
        <v>20</v>
      </c>
      <c r="C21" s="30" t="s">
        <v>78</v>
      </c>
      <c r="D21" s="32">
        <v>0</v>
      </c>
      <c r="E21" s="32">
        <v>0</v>
      </c>
      <c r="F21" s="32">
        <f t="shared" si="0"/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0">
        <v>0</v>
      </c>
    </row>
    <row r="22" spans="2:15" ht="24.75">
      <c r="B22" s="29">
        <v>22</v>
      </c>
      <c r="C22" s="30" t="s">
        <v>36</v>
      </c>
      <c r="D22" s="32">
        <v>1</v>
      </c>
      <c r="E22" s="21">
        <v>1</v>
      </c>
      <c r="F22" s="32">
        <f t="shared" si="0"/>
        <v>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0">
        <v>125</v>
      </c>
      <c r="N22" s="20">
        <v>48</v>
      </c>
      <c r="O22" s="20">
        <f>SUM(M22:N22)</f>
        <v>173</v>
      </c>
    </row>
    <row r="23" spans="2:15" ht="24.75">
      <c r="B23" s="29">
        <v>25</v>
      </c>
      <c r="C23" s="30" t="s">
        <v>75</v>
      </c>
      <c r="D23" s="32">
        <v>1</v>
      </c>
      <c r="E23" s="21">
        <v>2</v>
      </c>
      <c r="F23" s="32">
        <f t="shared" si="0"/>
        <v>3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20">
        <v>107</v>
      </c>
      <c r="N23" s="20">
        <v>57</v>
      </c>
      <c r="O23" s="20">
        <f>SUM(M23:N23)</f>
        <v>164</v>
      </c>
    </row>
    <row r="24" spans="2:15" ht="42">
      <c r="B24" s="29">
        <v>26</v>
      </c>
      <c r="C24" s="30" t="s">
        <v>52</v>
      </c>
      <c r="D24" s="21">
        <v>19</v>
      </c>
      <c r="E24" s="21">
        <v>25</v>
      </c>
      <c r="F24" s="32">
        <f t="shared" si="0"/>
        <v>44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0</v>
      </c>
    </row>
    <row r="25" spans="2:15" ht="24.75">
      <c r="B25" s="29">
        <v>27</v>
      </c>
      <c r="C25" s="30" t="s">
        <v>23</v>
      </c>
      <c r="D25" s="32">
        <v>0</v>
      </c>
      <c r="E25" s="21">
        <v>0</v>
      </c>
      <c r="F25" s="32">
        <f t="shared" si="0"/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0">
        <v>8</v>
      </c>
      <c r="N25" s="20">
        <v>17</v>
      </c>
      <c r="O25" s="20">
        <f>SUM(M25:N25)</f>
        <v>25</v>
      </c>
    </row>
    <row r="26" spans="2:15" ht="24.75">
      <c r="B26" s="65" t="s">
        <v>66</v>
      </c>
      <c r="C26" s="65"/>
      <c r="D26" s="32">
        <f aca="true" t="shared" si="1" ref="D26:O26">SUM(D9:D25)</f>
        <v>36</v>
      </c>
      <c r="E26" s="21">
        <f t="shared" si="1"/>
        <v>28</v>
      </c>
      <c r="F26" s="32">
        <f t="shared" si="1"/>
        <v>64</v>
      </c>
      <c r="G26" s="32">
        <f t="shared" si="1"/>
        <v>0</v>
      </c>
      <c r="H26" s="32">
        <f t="shared" si="1"/>
        <v>0</v>
      </c>
      <c r="I26" s="21">
        <f t="shared" si="1"/>
        <v>0</v>
      </c>
      <c r="J26" s="21">
        <f t="shared" si="1"/>
        <v>0</v>
      </c>
      <c r="K26" s="21">
        <f t="shared" si="1"/>
        <v>0</v>
      </c>
      <c r="L26" s="21">
        <f t="shared" si="1"/>
        <v>0</v>
      </c>
      <c r="M26" s="32">
        <f t="shared" si="1"/>
        <v>819</v>
      </c>
      <c r="N26" s="32">
        <f t="shared" si="1"/>
        <v>171</v>
      </c>
      <c r="O26" s="20">
        <f t="shared" si="1"/>
        <v>990</v>
      </c>
    </row>
    <row r="27" ht="18" customHeight="1"/>
    <row r="28" ht="18" customHeight="1"/>
    <row r="29" ht="18" customHeight="1">
      <c r="M29" s="3"/>
    </row>
    <row r="30" spans="5:14" ht="21">
      <c r="E30" s="2"/>
      <c r="L30" s="61" t="s">
        <v>32</v>
      </c>
      <c r="M30" s="61"/>
      <c r="N30" s="61"/>
    </row>
    <row r="31" spans="12:14" ht="18" customHeight="1">
      <c r="L31" s="61" t="s">
        <v>84</v>
      </c>
      <c r="M31" s="61"/>
      <c r="N31" s="61"/>
    </row>
    <row r="32" spans="13:15" ht="21">
      <c r="M32" s="62"/>
      <c r="N32" s="69"/>
      <c r="O32" s="69"/>
    </row>
    <row r="33" spans="13:15" ht="21">
      <c r="M33" s="69"/>
      <c r="N33" s="69"/>
      <c r="O33" s="69"/>
    </row>
  </sheetData>
  <sheetProtection/>
  <mergeCells count="25">
    <mergeCell ref="B2:F2"/>
    <mergeCell ref="D4:O4"/>
    <mergeCell ref="M5:O5"/>
    <mergeCell ref="M6:M7"/>
    <mergeCell ref="J6:J7"/>
    <mergeCell ref="J5:L5"/>
    <mergeCell ref="G6:G7"/>
    <mergeCell ref="N6:N7"/>
    <mergeCell ref="O6:O7"/>
    <mergeCell ref="I6:I7"/>
    <mergeCell ref="B26:C26"/>
    <mergeCell ref="D6:D7"/>
    <mergeCell ref="E6:E7"/>
    <mergeCell ref="F6:F7"/>
    <mergeCell ref="B4:B8"/>
    <mergeCell ref="G5:I5"/>
    <mergeCell ref="C4:C8"/>
    <mergeCell ref="D5:F5"/>
    <mergeCell ref="L6:L7"/>
    <mergeCell ref="H6:H7"/>
    <mergeCell ref="L30:N30"/>
    <mergeCell ref="L31:N31"/>
    <mergeCell ref="M33:O33"/>
    <mergeCell ref="K6:K7"/>
    <mergeCell ref="M32:O32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K33"/>
  <sheetViews>
    <sheetView tabSelected="1" view="pageBreakPreview" zoomScale="78" zoomScaleNormal="70" zoomScaleSheetLayoutView="78" zoomScalePageLayoutView="0" workbookViewId="0" topLeftCell="A19">
      <selection activeCell="I29" sqref="I29"/>
    </sheetView>
  </sheetViews>
  <sheetFormatPr defaultColWidth="9.140625" defaultRowHeight="12.75"/>
  <cols>
    <col min="1" max="1" width="14.421875" style="3" customWidth="1"/>
    <col min="2" max="2" width="9.140625" style="3" customWidth="1"/>
    <col min="3" max="3" width="56.7109375" style="3" customWidth="1"/>
    <col min="4" max="4" width="27.00390625" style="3" customWidth="1"/>
    <col min="5" max="5" width="24.8515625" style="3" customWidth="1"/>
    <col min="6" max="6" width="19.140625" style="3" customWidth="1"/>
    <col min="7" max="7" width="21.00390625" style="3" customWidth="1"/>
    <col min="8" max="8" width="19.7109375" style="3" customWidth="1"/>
    <col min="9" max="9" width="17.421875" style="3" customWidth="1"/>
    <col min="10" max="10" width="17.57421875" style="3" customWidth="1"/>
    <col min="11" max="11" width="14.28125" style="3" customWidth="1"/>
    <col min="12" max="16384" width="9.140625" style="3" customWidth="1"/>
  </cols>
  <sheetData>
    <row r="1" ht="18" customHeight="1"/>
    <row r="2" spans="2:11" ht="24.75">
      <c r="B2" s="80" t="s">
        <v>106</v>
      </c>
      <c r="C2" s="80"/>
      <c r="D2" s="80"/>
      <c r="E2" s="80"/>
      <c r="F2" s="80"/>
      <c r="G2" s="23"/>
      <c r="H2" s="23"/>
      <c r="I2" s="23"/>
      <c r="J2" s="23"/>
      <c r="K2" s="23"/>
    </row>
    <row r="3" spans="2:11" ht="18" customHeight="1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2:11" ht="20.25" customHeight="1">
      <c r="B4" s="64" t="s">
        <v>7</v>
      </c>
      <c r="C4" s="66" t="s">
        <v>35</v>
      </c>
      <c r="D4" s="63" t="s">
        <v>90</v>
      </c>
      <c r="E4" s="63"/>
      <c r="F4" s="63"/>
      <c r="G4" s="63" t="s">
        <v>87</v>
      </c>
      <c r="H4" s="63"/>
      <c r="I4" s="67" t="s">
        <v>107</v>
      </c>
      <c r="J4" s="71" t="s">
        <v>108</v>
      </c>
      <c r="K4" s="77"/>
    </row>
    <row r="5" spans="2:11" ht="57.75" customHeight="1">
      <c r="B5" s="64"/>
      <c r="C5" s="66"/>
      <c r="D5" s="64" t="s">
        <v>21</v>
      </c>
      <c r="E5" s="64"/>
      <c r="F5" s="64"/>
      <c r="G5" s="64" t="s">
        <v>47</v>
      </c>
      <c r="H5" s="64" t="s">
        <v>30</v>
      </c>
      <c r="I5" s="75"/>
      <c r="J5" s="64" t="s">
        <v>109</v>
      </c>
      <c r="K5" s="75" t="s">
        <v>110</v>
      </c>
    </row>
    <row r="6" spans="2:11" ht="19.5" customHeight="1">
      <c r="B6" s="64"/>
      <c r="C6" s="66"/>
      <c r="D6" s="64" t="s">
        <v>114</v>
      </c>
      <c r="E6" s="78" t="s">
        <v>24</v>
      </c>
      <c r="F6" s="64" t="s">
        <v>17</v>
      </c>
      <c r="G6" s="64"/>
      <c r="H6" s="64"/>
      <c r="I6" s="75"/>
      <c r="J6" s="64"/>
      <c r="K6" s="75"/>
    </row>
    <row r="7" spans="2:11" ht="21.75" customHeight="1">
      <c r="B7" s="64"/>
      <c r="C7" s="66"/>
      <c r="D7" s="64"/>
      <c r="E7" s="79"/>
      <c r="F7" s="64"/>
      <c r="G7" s="64"/>
      <c r="H7" s="64"/>
      <c r="I7" s="76"/>
      <c r="J7" s="64"/>
      <c r="K7" s="76"/>
    </row>
    <row r="8" spans="2:11" ht="21">
      <c r="B8" s="64"/>
      <c r="C8" s="66"/>
      <c r="D8" s="28">
        <v>61</v>
      </c>
      <c r="E8" s="28">
        <v>62</v>
      </c>
      <c r="F8" s="28">
        <v>63</v>
      </c>
      <c r="G8" s="28">
        <v>64</v>
      </c>
      <c r="H8" s="28">
        <v>65</v>
      </c>
      <c r="I8" s="28">
        <v>66</v>
      </c>
      <c r="J8" s="28">
        <v>67</v>
      </c>
      <c r="K8" s="28">
        <v>68</v>
      </c>
    </row>
    <row r="9" spans="2:11" ht="24.75">
      <c r="B9" s="29">
        <v>2</v>
      </c>
      <c r="C9" s="30" t="s">
        <v>19</v>
      </c>
      <c r="D9" s="20">
        <f>'Tabel-06 (49-60)'!D9+'Tabel-06 (49-60)'!G9+'Tabel-06 (49-60)'!J9+'Tabel-06 (49-60)'!M9</f>
        <v>500</v>
      </c>
      <c r="E9" s="21">
        <f>'Tabel-06 (49-60)'!E9+'Tabel-06 (49-60)'!H9+'Tabel-06 (49-60)'!K9+'Tabel-06 (49-60)'!N9</f>
        <v>0</v>
      </c>
      <c r="F9" s="20">
        <f>SUM(D9:E9)</f>
        <v>500</v>
      </c>
      <c r="G9" s="20">
        <v>0</v>
      </c>
      <c r="H9" s="21">
        <v>0</v>
      </c>
      <c r="I9" s="21">
        <v>3</v>
      </c>
      <c r="J9" s="20">
        <v>0</v>
      </c>
      <c r="K9" s="20">
        <v>0</v>
      </c>
    </row>
    <row r="10" spans="2:11" ht="24.75">
      <c r="B10" s="29">
        <v>3</v>
      </c>
      <c r="C10" s="30" t="s">
        <v>50</v>
      </c>
      <c r="D10" s="20">
        <f>'Tabel-06 (49-60)'!D10+'Tabel-06 (49-60)'!G10+'Tabel-06 (49-60)'!J10+'Tabel-06 (49-60)'!M10</f>
        <v>35</v>
      </c>
      <c r="E10" s="21">
        <f>'Tabel-06 (49-60)'!E10+'Tabel-06 (49-60)'!H10+'Tabel-06 (49-60)'!K10+'Tabel-06 (49-60)'!N10</f>
        <v>0</v>
      </c>
      <c r="F10" s="20">
        <f aca="true" t="shared" si="0" ref="F10:F25">SUM(D10:E10)</f>
        <v>35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2:11" ht="24.75">
      <c r="B11" s="29">
        <v>5</v>
      </c>
      <c r="C11" s="30" t="s">
        <v>74</v>
      </c>
      <c r="D11" s="20">
        <f>'Tabel-06 (49-60)'!D11+'Tabel-06 (49-60)'!G11+'Tabel-06 (49-60)'!J11+'Tabel-06 (49-60)'!M11</f>
        <v>0</v>
      </c>
      <c r="E11" s="21">
        <f>'Tabel-06 (49-60)'!E11+'Tabel-06 (49-60)'!H11+'Tabel-06 (49-60)'!K11+'Tabel-06 (49-60)'!N11</f>
        <v>0</v>
      </c>
      <c r="F11" s="20">
        <f t="shared" si="0"/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2:11" ht="24.75">
      <c r="B12" s="29">
        <v>6</v>
      </c>
      <c r="C12" s="30" t="s">
        <v>83</v>
      </c>
      <c r="D12" s="20">
        <f>'Tabel-06 (49-60)'!D12+'Tabel-06 (49-60)'!G12+'Tabel-06 (49-60)'!J12+'Tabel-06 (49-60)'!M12</f>
        <v>0</v>
      </c>
      <c r="E12" s="21">
        <f>'Tabel-06 (49-60)'!E12+'Tabel-06 (49-60)'!H12+'Tabel-06 (49-60)'!K12+'Tabel-06 (49-60)'!N12</f>
        <v>0</v>
      </c>
      <c r="F12" s="20">
        <f t="shared" si="0"/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2:11" ht="24.75">
      <c r="B13" s="29">
        <v>8</v>
      </c>
      <c r="C13" s="30" t="s">
        <v>42</v>
      </c>
      <c r="D13" s="20">
        <f>'Tabel-06 (49-60)'!D13+'Tabel-06 (49-60)'!G13+'Tabel-06 (49-60)'!J13+'Tabel-06 (49-60)'!M13</f>
        <v>0</v>
      </c>
      <c r="E13" s="21">
        <f>'Tabel-06 (49-60)'!E13+'Tabel-06 (49-60)'!H13+'Tabel-06 (49-60)'!K13+'Tabel-06 (49-60)'!N13</f>
        <v>25</v>
      </c>
      <c r="F13" s="20">
        <f t="shared" si="0"/>
        <v>25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</row>
    <row r="14" spans="2:11" ht="24.75">
      <c r="B14" s="29">
        <v>9</v>
      </c>
      <c r="C14" s="30" t="s">
        <v>16</v>
      </c>
      <c r="D14" s="20">
        <f>'Tabel-06 (49-60)'!D14+'Tabel-06 (49-60)'!G14+'Tabel-06 (49-60)'!J14+'Tabel-06 (49-60)'!M14</f>
        <v>0</v>
      </c>
      <c r="E14" s="21">
        <f>'Tabel-06 (49-60)'!E14+'Tabel-06 (49-60)'!H14+'Tabel-06 (49-60)'!K14+'Tabel-06 (49-60)'!N14</f>
        <v>0</v>
      </c>
      <c r="F14" s="20">
        <f t="shared" si="0"/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2:11" ht="24.75">
      <c r="B15" s="29">
        <v>10</v>
      </c>
      <c r="C15" s="30" t="s">
        <v>60</v>
      </c>
      <c r="D15" s="20">
        <f>'Tabel-06 (49-60)'!D15+'Tabel-06 (49-60)'!G15+'Tabel-06 (49-60)'!J15+'Tabel-06 (49-60)'!M15</f>
        <v>0</v>
      </c>
      <c r="E15" s="21">
        <f>'Tabel-06 (49-60)'!E15+'Tabel-06 (49-60)'!H15+'Tabel-06 (49-60)'!K15+'Tabel-06 (49-60)'!N15</f>
        <v>0</v>
      </c>
      <c r="F15" s="20">
        <f t="shared" si="0"/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2:11" ht="24.75">
      <c r="B16" s="29">
        <v>11</v>
      </c>
      <c r="C16" s="30" t="s">
        <v>22</v>
      </c>
      <c r="D16" s="20">
        <f>'Tabel-06 (49-60)'!D16+'Tabel-06 (49-60)'!G16+'Tabel-06 (49-60)'!J16+'Tabel-06 (49-60)'!M16</f>
        <v>37</v>
      </c>
      <c r="E16" s="21">
        <f>'Tabel-06 (49-60)'!E16+'Tabel-06 (49-60)'!H16+'Tabel-06 (49-60)'!K16+'Tabel-06 (49-60)'!N16</f>
        <v>0</v>
      </c>
      <c r="F16" s="20">
        <f t="shared" si="0"/>
        <v>37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2:11" ht="24.75">
      <c r="B17" s="29">
        <v>12</v>
      </c>
      <c r="C17" s="30" t="s">
        <v>34</v>
      </c>
      <c r="D17" s="20">
        <f>'Tabel-06 (49-60)'!D17+'Tabel-06 (49-60)'!G17+'Tabel-06 (49-60)'!J17+'Tabel-06 (49-60)'!M17</f>
        <v>0</v>
      </c>
      <c r="E17" s="21">
        <f>'Tabel-06 (49-60)'!E17+'Tabel-06 (49-60)'!H17+'Tabel-06 (49-60)'!K17+'Tabel-06 (49-60)'!N17</f>
        <v>0</v>
      </c>
      <c r="F17" s="20">
        <f t="shared" si="0"/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2:11" ht="24.75">
      <c r="B18" s="29">
        <v>14</v>
      </c>
      <c r="C18" s="30" t="s">
        <v>67</v>
      </c>
      <c r="D18" s="20">
        <f>'Tabel-06 (49-60)'!D18+'Tabel-06 (49-60)'!G18+'Tabel-06 (49-60)'!J18+'Tabel-06 (49-60)'!M18</f>
        <v>0</v>
      </c>
      <c r="E18" s="21">
        <f>'Tabel-06 (49-60)'!E18+'Tabel-06 (49-60)'!H18+'Tabel-06 (49-60)'!K18+'Tabel-06 (49-60)'!N18</f>
        <v>0</v>
      </c>
      <c r="F18" s="20">
        <f t="shared" si="0"/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2:11" ht="24.75">
      <c r="B19" s="29">
        <v>15</v>
      </c>
      <c r="C19" s="30" t="s">
        <v>49</v>
      </c>
      <c r="D19" s="20">
        <f>'Tabel-06 (49-60)'!D19+'Tabel-06 (49-60)'!G19+'Tabel-06 (49-60)'!J19+'Tabel-06 (49-60)'!M19</f>
        <v>0</v>
      </c>
      <c r="E19" s="21">
        <f>'Tabel-06 (49-60)'!E19+'Tabel-06 (49-60)'!H19+'Tabel-06 (49-60)'!K19+'Tabel-06 (49-60)'!N19</f>
        <v>0</v>
      </c>
      <c r="F19" s="20">
        <f t="shared" si="0"/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2:11" ht="24.75">
      <c r="B20" s="29">
        <v>17</v>
      </c>
      <c r="C20" s="30" t="s">
        <v>6</v>
      </c>
      <c r="D20" s="20">
        <f>'Tabel-06 (49-60)'!D20+'Tabel-06 (49-60)'!G20+'Tabel-06 (49-60)'!J20+'Tabel-06 (49-60)'!M20</f>
        <v>22</v>
      </c>
      <c r="E20" s="21">
        <f>'Tabel-06 (49-60)'!E20+'Tabel-06 (49-60)'!H20+'Tabel-06 (49-60)'!K20+'Tabel-06 (49-60)'!N20</f>
        <v>24</v>
      </c>
      <c r="F20" s="20">
        <f t="shared" si="0"/>
        <v>46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2:11" ht="24.75">
      <c r="B21" s="29">
        <v>20</v>
      </c>
      <c r="C21" s="30" t="s">
        <v>78</v>
      </c>
      <c r="D21" s="20">
        <f>'Tabel-06 (49-60)'!D21+'Tabel-06 (49-60)'!G21+'Tabel-06 (49-60)'!J21+'Tabel-06 (49-60)'!M21</f>
        <v>0</v>
      </c>
      <c r="E21" s="21">
        <f>'Tabel-06 (49-60)'!E21+'Tabel-06 (49-60)'!H21+'Tabel-06 (49-60)'!K21+'Tabel-06 (49-60)'!N21</f>
        <v>0</v>
      </c>
      <c r="F21" s="20">
        <f t="shared" si="0"/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2:11" ht="24.75">
      <c r="B22" s="29">
        <v>22</v>
      </c>
      <c r="C22" s="30" t="s">
        <v>36</v>
      </c>
      <c r="D22" s="20">
        <f>'Tabel-06 (49-60)'!D22+'Tabel-06 (49-60)'!G22+'Tabel-06 (49-60)'!J22+'Tabel-06 (49-60)'!M22</f>
        <v>126</v>
      </c>
      <c r="E22" s="21">
        <f>'Tabel-06 (49-60)'!E22+'Tabel-06 (49-60)'!H22+'Tabel-06 (49-60)'!K22+'Tabel-06 (49-60)'!N22</f>
        <v>49</v>
      </c>
      <c r="F22" s="20">
        <f t="shared" si="0"/>
        <v>175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</row>
    <row r="23" spans="2:11" ht="24.75">
      <c r="B23" s="29">
        <v>25</v>
      </c>
      <c r="C23" s="30" t="s">
        <v>75</v>
      </c>
      <c r="D23" s="20">
        <f>'Tabel-06 (49-60)'!D23+'Tabel-06 (49-60)'!G23+'Tabel-06 (49-60)'!J23+'Tabel-06 (49-60)'!M23</f>
        <v>108</v>
      </c>
      <c r="E23" s="21">
        <f>'Tabel-06 (49-60)'!E23+'Tabel-06 (49-60)'!H23+'Tabel-06 (49-60)'!K23+'Tabel-06 (49-60)'!N23</f>
        <v>59</v>
      </c>
      <c r="F23" s="20">
        <f t="shared" si="0"/>
        <v>167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2:11" ht="24.75">
      <c r="B24" s="29">
        <v>26</v>
      </c>
      <c r="C24" s="30" t="s">
        <v>52</v>
      </c>
      <c r="D24" s="20">
        <f>'Tabel-06 (49-60)'!D24+'Tabel-06 (49-60)'!G24+'Tabel-06 (49-60)'!J24+'Tabel-06 (49-60)'!M24</f>
        <v>19</v>
      </c>
      <c r="E24" s="21">
        <f>'Tabel-06 (49-60)'!E24+'Tabel-06 (49-60)'!H24+'Tabel-06 (49-60)'!K24+'Tabel-06 (49-60)'!N24</f>
        <v>25</v>
      </c>
      <c r="F24" s="20">
        <f t="shared" si="0"/>
        <v>44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2:11" ht="24.75">
      <c r="B25" s="29">
        <v>27</v>
      </c>
      <c r="C25" s="30" t="s">
        <v>23</v>
      </c>
      <c r="D25" s="20">
        <f>'Tabel-06 (49-60)'!D25+'Tabel-06 (49-60)'!G25+'Tabel-06 (49-60)'!J25+'Tabel-06 (49-60)'!M25</f>
        <v>8</v>
      </c>
      <c r="E25" s="21">
        <f>'Tabel-06 (49-60)'!E25+'Tabel-06 (49-60)'!H25+'Tabel-06 (49-60)'!K25+'Tabel-06 (49-60)'!N25</f>
        <v>17</v>
      </c>
      <c r="F25" s="20">
        <f t="shared" si="0"/>
        <v>25</v>
      </c>
      <c r="G25" s="21">
        <v>0</v>
      </c>
      <c r="H25" s="21">
        <v>0</v>
      </c>
      <c r="I25" s="21">
        <v>4</v>
      </c>
      <c r="J25" s="21">
        <v>0</v>
      </c>
      <c r="K25" s="21">
        <v>0</v>
      </c>
    </row>
    <row r="26" spans="2:11" ht="24.75">
      <c r="B26" s="65" t="s">
        <v>66</v>
      </c>
      <c r="C26" s="65"/>
      <c r="D26" s="20">
        <f aca="true" t="shared" si="1" ref="D26:K26">SUM(D9:D25)</f>
        <v>855</v>
      </c>
      <c r="E26" s="21">
        <f t="shared" si="1"/>
        <v>199</v>
      </c>
      <c r="F26" s="20">
        <f t="shared" si="1"/>
        <v>1054</v>
      </c>
      <c r="G26" s="20">
        <f t="shared" si="1"/>
        <v>0</v>
      </c>
      <c r="H26" s="20">
        <f t="shared" si="1"/>
        <v>0</v>
      </c>
      <c r="I26" s="20">
        <f t="shared" si="1"/>
        <v>7</v>
      </c>
      <c r="J26" s="20">
        <f t="shared" si="1"/>
        <v>0</v>
      </c>
      <c r="K26" s="20">
        <f t="shared" si="1"/>
        <v>0</v>
      </c>
    </row>
    <row r="27" ht="18" customHeight="1"/>
    <row r="28" ht="18" customHeight="1"/>
    <row r="29" ht="18" customHeight="1"/>
    <row r="30" spans="8:10" ht="18" customHeight="1">
      <c r="H30" s="61" t="s">
        <v>32</v>
      </c>
      <c r="I30" s="61"/>
      <c r="J30" s="61"/>
    </row>
    <row r="31" spans="8:10" ht="18" customHeight="1">
      <c r="H31" s="61" t="s">
        <v>84</v>
      </c>
      <c r="I31" s="61"/>
      <c r="J31" s="61"/>
    </row>
    <row r="32" spans="9:11" ht="21">
      <c r="I32" s="61"/>
      <c r="J32" s="61"/>
      <c r="K32" s="61"/>
    </row>
    <row r="33" spans="9:11" ht="21">
      <c r="I33" s="61"/>
      <c r="J33" s="61"/>
      <c r="K33" s="61"/>
    </row>
  </sheetData>
  <sheetProtection/>
  <mergeCells count="20">
    <mergeCell ref="I32:K32"/>
    <mergeCell ref="I33:K33"/>
    <mergeCell ref="B2:F2"/>
    <mergeCell ref="B26:C26"/>
    <mergeCell ref="B4:B8"/>
    <mergeCell ref="C4:C8"/>
    <mergeCell ref="D4:F4"/>
    <mergeCell ref="H31:J31"/>
    <mergeCell ref="F6:F7"/>
    <mergeCell ref="H5:H7"/>
    <mergeCell ref="D5:F5"/>
    <mergeCell ref="H30:J30"/>
    <mergeCell ref="J5:J7"/>
    <mergeCell ref="I4:I7"/>
    <mergeCell ref="K5:K7"/>
    <mergeCell ref="J4:K4"/>
    <mergeCell ref="G4:H4"/>
    <mergeCell ref="G5:G7"/>
    <mergeCell ref="D6:D7"/>
    <mergeCell ref="E6:E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M33"/>
  <sheetViews>
    <sheetView view="pageBreakPreview" zoomScale="70" zoomScaleNormal="70" zoomScaleSheetLayoutView="70" zoomScalePageLayoutView="0" workbookViewId="0" topLeftCell="A17">
      <selection activeCell="L29" sqref="L29"/>
    </sheetView>
  </sheetViews>
  <sheetFormatPr defaultColWidth="9.140625" defaultRowHeight="12.75"/>
  <cols>
    <col min="1" max="1" width="14.421875" style="3" customWidth="1"/>
    <col min="2" max="2" width="4.7109375" style="3" customWidth="1"/>
    <col min="3" max="3" width="50.421875" style="3" customWidth="1"/>
    <col min="4" max="4" width="18.7109375" style="3" customWidth="1"/>
    <col min="5" max="5" width="14.28125" style="3" customWidth="1"/>
    <col min="6" max="6" width="17.8515625" style="3" customWidth="1"/>
    <col min="7" max="7" width="16.7109375" style="3" customWidth="1"/>
    <col min="8" max="8" width="17.421875" style="3" customWidth="1"/>
    <col min="9" max="9" width="20.140625" style="3" customWidth="1"/>
    <col min="10" max="10" width="15.140625" style="3" customWidth="1"/>
    <col min="11" max="11" width="15.00390625" style="3" customWidth="1"/>
    <col min="12" max="12" width="16.57421875" style="3" customWidth="1"/>
    <col min="13" max="13" width="16.8515625" style="3" customWidth="1"/>
    <col min="14" max="16384" width="9.140625" style="3" customWidth="1"/>
  </cols>
  <sheetData>
    <row r="1" ht="18" customHeight="1"/>
    <row r="2" spans="2:13" ht="24.75">
      <c r="B2" s="80" t="s">
        <v>105</v>
      </c>
      <c r="C2" s="80"/>
      <c r="D2" s="80"/>
      <c r="E2" s="80"/>
      <c r="F2" s="80"/>
      <c r="G2" s="23"/>
      <c r="H2" s="23"/>
      <c r="I2" s="23"/>
      <c r="J2" s="23"/>
      <c r="K2" s="23"/>
      <c r="L2" s="23"/>
      <c r="M2" s="23"/>
    </row>
    <row r="3" spans="2:13" ht="18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20.25" customHeight="1">
      <c r="B4" s="81" t="s">
        <v>7</v>
      </c>
      <c r="C4" s="86" t="s">
        <v>35</v>
      </c>
      <c r="D4" s="65" t="s">
        <v>46</v>
      </c>
      <c r="E4" s="65"/>
      <c r="F4" s="65"/>
      <c r="G4" s="65"/>
      <c r="H4" s="65" t="s">
        <v>89</v>
      </c>
      <c r="I4" s="65"/>
      <c r="J4" s="65"/>
      <c r="K4" s="65" t="s">
        <v>73</v>
      </c>
      <c r="L4" s="65"/>
      <c r="M4" s="65"/>
    </row>
    <row r="5" spans="2:13" ht="54.75" customHeight="1">
      <c r="B5" s="82"/>
      <c r="C5" s="86"/>
      <c r="D5" s="84" t="s">
        <v>55</v>
      </c>
      <c r="E5" s="64" t="s">
        <v>53</v>
      </c>
      <c r="F5" s="64" t="s">
        <v>2</v>
      </c>
      <c r="G5" s="64" t="s">
        <v>43</v>
      </c>
      <c r="H5" s="64" t="s">
        <v>88</v>
      </c>
      <c r="I5" s="64" t="s">
        <v>112</v>
      </c>
      <c r="J5" s="64" t="s">
        <v>111</v>
      </c>
      <c r="K5" s="64" t="s">
        <v>3</v>
      </c>
      <c r="L5" s="64" t="s">
        <v>113</v>
      </c>
      <c r="M5" s="64" t="s">
        <v>41</v>
      </c>
    </row>
    <row r="6" spans="2:13" ht="15" customHeight="1">
      <c r="B6" s="82"/>
      <c r="C6" s="86"/>
      <c r="D6" s="85"/>
      <c r="E6" s="64"/>
      <c r="F6" s="64"/>
      <c r="G6" s="64"/>
      <c r="H6" s="64"/>
      <c r="I6" s="64"/>
      <c r="J6" s="64"/>
      <c r="K6" s="64"/>
      <c r="L6" s="64"/>
      <c r="M6" s="64"/>
    </row>
    <row r="7" spans="2:13" ht="19.5" customHeight="1">
      <c r="B7" s="82"/>
      <c r="C7" s="86"/>
      <c r="D7" s="27" t="s">
        <v>71</v>
      </c>
      <c r="E7" s="64"/>
      <c r="F7" s="64"/>
      <c r="G7" s="64"/>
      <c r="H7" s="64"/>
      <c r="I7" s="64"/>
      <c r="J7" s="64"/>
      <c r="K7" s="64"/>
      <c r="L7" s="64"/>
      <c r="M7" s="64"/>
    </row>
    <row r="8" spans="2:13" ht="19.5">
      <c r="B8" s="83"/>
      <c r="C8" s="86"/>
      <c r="D8" s="31">
        <v>69</v>
      </c>
      <c r="E8" s="31">
        <v>70</v>
      </c>
      <c r="F8" s="31">
        <v>71</v>
      </c>
      <c r="G8" s="31">
        <v>72</v>
      </c>
      <c r="H8" s="31">
        <v>73</v>
      </c>
      <c r="I8" s="31">
        <v>74</v>
      </c>
      <c r="J8" s="31">
        <v>75</v>
      </c>
      <c r="K8" s="31">
        <v>76</v>
      </c>
      <c r="L8" s="31">
        <v>71</v>
      </c>
      <c r="M8" s="31">
        <v>78</v>
      </c>
    </row>
    <row r="9" spans="2:13" ht="24.75">
      <c r="B9" s="29">
        <v>2</v>
      </c>
      <c r="C9" s="30" t="s">
        <v>19</v>
      </c>
      <c r="D9" s="32">
        <v>0</v>
      </c>
      <c r="E9" s="32">
        <v>45.25</v>
      </c>
      <c r="F9" s="32">
        <v>8.12</v>
      </c>
      <c r="G9" s="32">
        <f>SUM(E9:F9)</f>
        <v>53.37</v>
      </c>
      <c r="H9" s="32">
        <v>42</v>
      </c>
      <c r="I9" s="32">
        <v>40</v>
      </c>
      <c r="J9" s="21">
        <f>H9-I9</f>
        <v>2</v>
      </c>
      <c r="K9" s="32">
        <v>0</v>
      </c>
      <c r="L9" s="32">
        <v>0</v>
      </c>
      <c r="M9" s="32">
        <v>0</v>
      </c>
    </row>
    <row r="10" spans="2:13" ht="24.75">
      <c r="B10" s="29">
        <v>3</v>
      </c>
      <c r="C10" s="30" t="s">
        <v>50</v>
      </c>
      <c r="D10" s="21">
        <v>0</v>
      </c>
      <c r="E10" s="21">
        <v>0</v>
      </c>
      <c r="F10" s="21">
        <v>2.76</v>
      </c>
      <c r="G10" s="32">
        <f aca="true" t="shared" si="0" ref="G10:G25">SUM(E10:F10)</f>
        <v>2.76</v>
      </c>
      <c r="H10" s="21">
        <v>3</v>
      </c>
      <c r="I10" s="21">
        <v>2</v>
      </c>
      <c r="J10" s="21">
        <f aca="true" t="shared" si="1" ref="J10:J25">H10-I10</f>
        <v>1</v>
      </c>
      <c r="K10" s="21">
        <v>0</v>
      </c>
      <c r="L10" s="21">
        <v>0</v>
      </c>
      <c r="M10" s="21">
        <v>0</v>
      </c>
    </row>
    <row r="11" spans="2:13" ht="24.75">
      <c r="B11" s="29">
        <v>5</v>
      </c>
      <c r="C11" s="30" t="s">
        <v>74</v>
      </c>
      <c r="D11" s="21">
        <v>0</v>
      </c>
      <c r="E11" s="21">
        <v>0</v>
      </c>
      <c r="F11" s="21">
        <v>0</v>
      </c>
      <c r="G11" s="32">
        <f t="shared" si="0"/>
        <v>0</v>
      </c>
      <c r="H11" s="21">
        <v>0</v>
      </c>
      <c r="I11" s="21">
        <v>0</v>
      </c>
      <c r="J11" s="21">
        <f t="shared" si="1"/>
        <v>0</v>
      </c>
      <c r="K11" s="21">
        <v>0</v>
      </c>
      <c r="L11" s="21">
        <v>0</v>
      </c>
      <c r="M11" s="21">
        <v>0</v>
      </c>
    </row>
    <row r="12" spans="2:13" ht="24.75">
      <c r="B12" s="29">
        <v>6</v>
      </c>
      <c r="C12" s="30" t="s">
        <v>83</v>
      </c>
      <c r="D12" s="21">
        <v>0</v>
      </c>
      <c r="E12" s="21">
        <v>0</v>
      </c>
      <c r="F12" s="21">
        <v>0.23</v>
      </c>
      <c r="G12" s="32">
        <f t="shared" si="0"/>
        <v>0.23</v>
      </c>
      <c r="H12" s="21">
        <v>1</v>
      </c>
      <c r="I12" s="21">
        <v>1</v>
      </c>
      <c r="J12" s="21">
        <f t="shared" si="1"/>
        <v>0</v>
      </c>
      <c r="K12" s="21">
        <v>0</v>
      </c>
      <c r="L12" s="21">
        <v>0</v>
      </c>
      <c r="M12" s="21">
        <v>0</v>
      </c>
    </row>
    <row r="13" spans="2:13" ht="24.75">
      <c r="B13" s="29">
        <v>8</v>
      </c>
      <c r="C13" s="30" t="s">
        <v>42</v>
      </c>
      <c r="D13" s="21">
        <v>0</v>
      </c>
      <c r="E13" s="21">
        <v>0</v>
      </c>
      <c r="F13" s="21">
        <v>0.8</v>
      </c>
      <c r="G13" s="32">
        <f t="shared" si="0"/>
        <v>0.8</v>
      </c>
      <c r="H13" s="21">
        <v>2</v>
      </c>
      <c r="I13" s="21">
        <v>1</v>
      </c>
      <c r="J13" s="21">
        <f t="shared" si="1"/>
        <v>1</v>
      </c>
      <c r="K13" s="21">
        <v>0</v>
      </c>
      <c r="L13" s="21">
        <v>0</v>
      </c>
      <c r="M13" s="21">
        <v>0</v>
      </c>
    </row>
    <row r="14" spans="2:13" ht="24.75">
      <c r="B14" s="29">
        <v>9</v>
      </c>
      <c r="C14" s="30" t="s">
        <v>16</v>
      </c>
      <c r="D14" s="21">
        <v>0</v>
      </c>
      <c r="E14" s="21">
        <v>0</v>
      </c>
      <c r="F14" s="21">
        <v>0</v>
      </c>
      <c r="G14" s="32">
        <f t="shared" si="0"/>
        <v>0</v>
      </c>
      <c r="H14" s="21">
        <v>0</v>
      </c>
      <c r="I14" s="21">
        <v>0</v>
      </c>
      <c r="J14" s="21">
        <f t="shared" si="1"/>
        <v>0</v>
      </c>
      <c r="K14" s="21">
        <v>0</v>
      </c>
      <c r="L14" s="21">
        <v>0</v>
      </c>
      <c r="M14" s="21">
        <v>0</v>
      </c>
    </row>
    <row r="15" spans="2:13" ht="24.75">
      <c r="B15" s="29">
        <v>10</v>
      </c>
      <c r="C15" s="30" t="s">
        <v>60</v>
      </c>
      <c r="D15" s="21">
        <v>0</v>
      </c>
      <c r="E15" s="21">
        <v>0</v>
      </c>
      <c r="F15" s="21">
        <v>0</v>
      </c>
      <c r="G15" s="32">
        <f t="shared" si="0"/>
        <v>0</v>
      </c>
      <c r="H15" s="21"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v>0</v>
      </c>
    </row>
    <row r="16" spans="2:13" ht="24.75">
      <c r="B16" s="29">
        <v>11</v>
      </c>
      <c r="C16" s="30" t="s">
        <v>22</v>
      </c>
      <c r="D16" s="21">
        <v>0</v>
      </c>
      <c r="E16" s="21">
        <v>0</v>
      </c>
      <c r="F16" s="21">
        <v>2.45</v>
      </c>
      <c r="G16" s="32">
        <f t="shared" si="0"/>
        <v>2.45</v>
      </c>
      <c r="H16" s="21">
        <v>4</v>
      </c>
      <c r="I16" s="21">
        <v>3</v>
      </c>
      <c r="J16" s="21">
        <f t="shared" si="1"/>
        <v>1</v>
      </c>
      <c r="K16" s="21">
        <v>0</v>
      </c>
      <c r="L16" s="21">
        <v>0</v>
      </c>
      <c r="M16" s="21">
        <v>0</v>
      </c>
    </row>
    <row r="17" spans="2:13" ht="24.75">
      <c r="B17" s="29">
        <v>12</v>
      </c>
      <c r="C17" s="30" t="s">
        <v>34</v>
      </c>
      <c r="D17" s="32">
        <v>0</v>
      </c>
      <c r="E17" s="32">
        <v>0</v>
      </c>
      <c r="F17" s="32">
        <v>0</v>
      </c>
      <c r="G17" s="32">
        <f t="shared" si="0"/>
        <v>0</v>
      </c>
      <c r="H17" s="32">
        <v>0</v>
      </c>
      <c r="I17" s="32">
        <v>0</v>
      </c>
      <c r="J17" s="21">
        <f t="shared" si="1"/>
        <v>0</v>
      </c>
      <c r="K17" s="32">
        <v>0</v>
      </c>
      <c r="L17" s="32">
        <v>0</v>
      </c>
      <c r="M17" s="32">
        <v>0</v>
      </c>
    </row>
    <row r="18" spans="2:13" ht="24.75">
      <c r="B18" s="29">
        <v>14</v>
      </c>
      <c r="C18" s="30" t="s">
        <v>67</v>
      </c>
      <c r="D18" s="21">
        <v>0</v>
      </c>
      <c r="E18" s="21">
        <v>0</v>
      </c>
      <c r="F18" s="21">
        <v>0.52</v>
      </c>
      <c r="G18" s="32">
        <f t="shared" si="0"/>
        <v>0.52</v>
      </c>
      <c r="H18" s="21">
        <v>2</v>
      </c>
      <c r="I18" s="21">
        <v>2</v>
      </c>
      <c r="J18" s="21">
        <f t="shared" si="1"/>
        <v>0</v>
      </c>
      <c r="K18" s="21">
        <v>0</v>
      </c>
      <c r="L18" s="21">
        <v>0</v>
      </c>
      <c r="M18" s="21">
        <v>0</v>
      </c>
    </row>
    <row r="19" spans="2:13" ht="24.75">
      <c r="B19" s="29">
        <v>15</v>
      </c>
      <c r="C19" s="30" t="s">
        <v>49</v>
      </c>
      <c r="D19" s="21">
        <v>0</v>
      </c>
      <c r="E19" s="21">
        <v>0</v>
      </c>
      <c r="F19" s="21">
        <v>0</v>
      </c>
      <c r="G19" s="32">
        <f t="shared" si="0"/>
        <v>0</v>
      </c>
      <c r="H19" s="21"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v>0</v>
      </c>
    </row>
    <row r="20" spans="2:13" ht="24.75">
      <c r="B20" s="29">
        <v>17</v>
      </c>
      <c r="C20" s="30" t="s">
        <v>6</v>
      </c>
      <c r="D20" s="21">
        <v>0</v>
      </c>
      <c r="E20" s="21">
        <v>0</v>
      </c>
      <c r="F20" s="21">
        <v>4.18</v>
      </c>
      <c r="G20" s="32">
        <f t="shared" si="0"/>
        <v>4.18</v>
      </c>
      <c r="H20" s="21">
        <v>8</v>
      </c>
      <c r="I20" s="21">
        <v>7</v>
      </c>
      <c r="J20" s="21">
        <f t="shared" si="1"/>
        <v>1</v>
      </c>
      <c r="K20" s="21">
        <v>0</v>
      </c>
      <c r="L20" s="21">
        <v>0</v>
      </c>
      <c r="M20" s="21">
        <v>0</v>
      </c>
    </row>
    <row r="21" spans="2:13" ht="24.75">
      <c r="B21" s="29">
        <v>20</v>
      </c>
      <c r="C21" s="30" t="s">
        <v>78</v>
      </c>
      <c r="D21" s="32">
        <v>0</v>
      </c>
      <c r="E21" s="32">
        <v>0</v>
      </c>
      <c r="F21" s="32">
        <v>0.52</v>
      </c>
      <c r="G21" s="32">
        <f t="shared" si="0"/>
        <v>0.52</v>
      </c>
      <c r="H21" s="32">
        <v>1</v>
      </c>
      <c r="I21" s="32">
        <v>1</v>
      </c>
      <c r="J21" s="21">
        <f t="shared" si="1"/>
        <v>0</v>
      </c>
      <c r="K21" s="32">
        <v>0</v>
      </c>
      <c r="L21" s="32">
        <v>0</v>
      </c>
      <c r="M21" s="32">
        <v>0</v>
      </c>
    </row>
    <row r="22" spans="2:13" ht="24.75">
      <c r="B22" s="29">
        <v>22</v>
      </c>
      <c r="C22" s="30" t="s">
        <v>36</v>
      </c>
      <c r="D22" s="32">
        <v>0</v>
      </c>
      <c r="E22" s="32">
        <v>0</v>
      </c>
      <c r="F22" s="32">
        <v>4.17</v>
      </c>
      <c r="G22" s="32">
        <f t="shared" si="0"/>
        <v>4.17</v>
      </c>
      <c r="H22" s="32">
        <v>4</v>
      </c>
      <c r="I22" s="32">
        <v>3</v>
      </c>
      <c r="J22" s="21">
        <f t="shared" si="1"/>
        <v>1</v>
      </c>
      <c r="K22" s="32">
        <v>0</v>
      </c>
      <c r="L22" s="32">
        <v>0</v>
      </c>
      <c r="M22" s="32">
        <v>0</v>
      </c>
    </row>
    <row r="23" spans="2:13" ht="24.75">
      <c r="B23" s="29">
        <v>25</v>
      </c>
      <c r="C23" s="30" t="s">
        <v>75</v>
      </c>
      <c r="D23" s="32">
        <v>0</v>
      </c>
      <c r="E23" s="32">
        <v>0</v>
      </c>
      <c r="F23" s="32">
        <v>2.78</v>
      </c>
      <c r="G23" s="32">
        <f t="shared" si="0"/>
        <v>2.78</v>
      </c>
      <c r="H23" s="32">
        <v>6</v>
      </c>
      <c r="I23" s="32">
        <v>5</v>
      </c>
      <c r="J23" s="21">
        <f t="shared" si="1"/>
        <v>1</v>
      </c>
      <c r="K23" s="32">
        <v>0</v>
      </c>
      <c r="L23" s="32">
        <v>0</v>
      </c>
      <c r="M23" s="32">
        <v>0</v>
      </c>
    </row>
    <row r="24" spans="2:13" ht="24.75">
      <c r="B24" s="29">
        <v>26</v>
      </c>
      <c r="C24" s="30" t="s">
        <v>52</v>
      </c>
      <c r="D24" s="21">
        <v>0</v>
      </c>
      <c r="E24" s="21">
        <v>0</v>
      </c>
      <c r="F24" s="21">
        <v>1.24</v>
      </c>
      <c r="G24" s="32">
        <f t="shared" si="0"/>
        <v>1.24</v>
      </c>
      <c r="H24" s="21">
        <v>0</v>
      </c>
      <c r="I24" s="21">
        <v>0</v>
      </c>
      <c r="J24" s="21">
        <f t="shared" si="1"/>
        <v>0</v>
      </c>
      <c r="K24" s="21">
        <v>0</v>
      </c>
      <c r="L24" s="21">
        <v>0</v>
      </c>
      <c r="M24" s="21">
        <v>0</v>
      </c>
    </row>
    <row r="25" spans="2:13" ht="24.75">
      <c r="B25" s="29">
        <v>27</v>
      </c>
      <c r="C25" s="30" t="s">
        <v>23</v>
      </c>
      <c r="D25" s="21">
        <v>0</v>
      </c>
      <c r="E25" s="21">
        <v>0</v>
      </c>
      <c r="F25" s="21">
        <v>3.78</v>
      </c>
      <c r="G25" s="32">
        <f t="shared" si="0"/>
        <v>3.78</v>
      </c>
      <c r="H25" s="21">
        <v>3</v>
      </c>
      <c r="I25" s="21">
        <v>3</v>
      </c>
      <c r="J25" s="21">
        <f t="shared" si="1"/>
        <v>0</v>
      </c>
      <c r="K25" s="21">
        <v>0</v>
      </c>
      <c r="L25" s="21">
        <v>0</v>
      </c>
      <c r="M25" s="21">
        <v>0</v>
      </c>
    </row>
    <row r="26" spans="2:13" ht="24.75">
      <c r="B26" s="65" t="s">
        <v>66</v>
      </c>
      <c r="C26" s="65"/>
      <c r="D26" s="32">
        <f aca="true" t="shared" si="2" ref="D26:M26">SUM(D9:D25)</f>
        <v>0</v>
      </c>
      <c r="E26" s="32">
        <f t="shared" si="2"/>
        <v>45.25</v>
      </c>
      <c r="F26" s="32">
        <f t="shared" si="2"/>
        <v>31.55</v>
      </c>
      <c r="G26" s="32">
        <f t="shared" si="2"/>
        <v>76.8</v>
      </c>
      <c r="H26" s="33">
        <f t="shared" si="2"/>
        <v>76</v>
      </c>
      <c r="I26" s="33">
        <f t="shared" si="2"/>
        <v>68</v>
      </c>
      <c r="J26" s="33">
        <f>SUM(J9:J25)</f>
        <v>8</v>
      </c>
      <c r="K26" s="21">
        <f t="shared" si="2"/>
        <v>0</v>
      </c>
      <c r="L26" s="21">
        <f t="shared" si="2"/>
        <v>0</v>
      </c>
      <c r="M26" s="21">
        <f t="shared" si="2"/>
        <v>0</v>
      </c>
    </row>
    <row r="27" ht="19.5">
      <c r="H27" s="5"/>
    </row>
    <row r="28" ht="19.5">
      <c r="H28" s="5"/>
    </row>
    <row r="29" ht="18" customHeight="1"/>
    <row r="30" spans="11:13" ht="18" customHeight="1">
      <c r="K30" s="61" t="s">
        <v>32</v>
      </c>
      <c r="L30" s="61"/>
      <c r="M30" s="61"/>
    </row>
    <row r="31" spans="11:13" ht="18" customHeight="1">
      <c r="K31" s="61" t="s">
        <v>84</v>
      </c>
      <c r="L31" s="61"/>
      <c r="M31" s="61"/>
    </row>
    <row r="32" spans="11:13" ht="21">
      <c r="K32" s="61"/>
      <c r="L32" s="61"/>
      <c r="M32" s="61"/>
    </row>
    <row r="33" spans="11:13" ht="21">
      <c r="K33" s="61"/>
      <c r="L33" s="61"/>
      <c r="M33" s="61"/>
    </row>
  </sheetData>
  <sheetProtection/>
  <mergeCells count="21">
    <mergeCell ref="K33:M33"/>
    <mergeCell ref="I5:I7"/>
    <mergeCell ref="K30:M30"/>
    <mergeCell ref="K31:M31"/>
    <mergeCell ref="F5:F7"/>
    <mergeCell ref="J5:J7"/>
    <mergeCell ref="B2:F2"/>
    <mergeCell ref="B26:C26"/>
    <mergeCell ref="G5:G7"/>
    <mergeCell ref="E5:E7"/>
    <mergeCell ref="B4:B8"/>
    <mergeCell ref="D5:D6"/>
    <mergeCell ref="D4:G4"/>
    <mergeCell ref="C4:C8"/>
    <mergeCell ref="H4:J4"/>
    <mergeCell ref="K32:M32"/>
    <mergeCell ref="K4:M4"/>
    <mergeCell ref="K5:K7"/>
    <mergeCell ref="L5:L7"/>
    <mergeCell ref="H5:H7"/>
    <mergeCell ref="M5:M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&amp;C&amp;11Page- &amp;P of &amp;N&amp;R&amp;11File-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4" max="14" width="7.57421875" style="0" customWidth="1"/>
    <col min="15" max="15" width="15.28125" style="0" customWidth="1"/>
  </cols>
  <sheetData>
    <row r="1" ht="12.75" customHeight="1">
      <c r="A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2018-10-09T06:03:44Z</cp:lastPrinted>
  <dcterms:created xsi:type="dcterms:W3CDTF">2015-07-11T07:23:04Z</dcterms:created>
  <dcterms:modified xsi:type="dcterms:W3CDTF">2019-06-19T12:12:16Z</dcterms:modified>
  <cp:category/>
  <cp:version/>
  <cp:contentType/>
  <cp:contentStatus/>
</cp:coreProperties>
</file>