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7"/>
  </bookViews>
  <sheets>
    <sheet name="1(1-6)" sheetId="1" r:id="rId1"/>
    <sheet name="2(7-22)" sheetId="2" r:id="rId2"/>
    <sheet name="3(23-35)" sheetId="3" r:id="rId3"/>
    <sheet name="4(36-47)" sheetId="4" r:id="rId4"/>
    <sheet name="5(48-60)" sheetId="5" r:id="rId5"/>
    <sheet name="6(61-75)" sheetId="6" r:id="rId6"/>
    <sheet name="7(76-88)" sheetId="7" r:id="rId7"/>
    <sheet name="8(89-104)" sheetId="8" r:id="rId8"/>
  </sheets>
  <calcPr calcId="144525"/>
</workbook>
</file>

<file path=xl/calcChain.xml><?xml version="1.0" encoding="utf-8"?>
<calcChain xmlns="http://schemas.openxmlformats.org/spreadsheetml/2006/main">
  <c r="J8" i="7" l="1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7" i="7"/>
  <c r="D33" i="7"/>
  <c r="D28" i="7"/>
  <c r="N34" i="5"/>
  <c r="N33" i="5"/>
  <c r="N37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10" i="4"/>
  <c r="N37" i="2"/>
  <c r="D30" i="8" l="1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C30" i="8"/>
  <c r="D13" i="8"/>
  <c r="F13" i="8"/>
  <c r="F36" i="8" s="1"/>
  <c r="G13" i="8"/>
  <c r="G36" i="8" s="1"/>
  <c r="H13" i="8"/>
  <c r="H36" i="8" s="1"/>
  <c r="I13" i="8"/>
  <c r="I36" i="8" s="1"/>
  <c r="J13" i="8"/>
  <c r="J36" i="8" s="1"/>
  <c r="K13" i="8"/>
  <c r="K36" i="8" s="1"/>
  <c r="L13" i="8"/>
  <c r="L36" i="8" s="1"/>
  <c r="M13" i="8"/>
  <c r="M36" i="8" s="1"/>
  <c r="N13" i="8"/>
  <c r="N36" i="8" s="1"/>
  <c r="O13" i="8"/>
  <c r="O36" i="8" s="1"/>
  <c r="P13" i="8"/>
  <c r="P36" i="8" s="1"/>
  <c r="Q13" i="8"/>
  <c r="Q36" i="8" s="1"/>
  <c r="R13" i="8"/>
  <c r="C13" i="8"/>
  <c r="C36" i="8" s="1"/>
  <c r="E9" i="8"/>
  <c r="E13" i="8" s="1"/>
  <c r="E36" i="8" s="1"/>
  <c r="D34" i="7"/>
  <c r="E34" i="7"/>
  <c r="F34" i="7"/>
  <c r="G34" i="7"/>
  <c r="H34" i="7"/>
  <c r="I34" i="7"/>
  <c r="J34" i="7"/>
  <c r="K34" i="7"/>
  <c r="L34" i="7"/>
  <c r="C34" i="7"/>
  <c r="N28" i="7"/>
  <c r="N34" i="7" s="1"/>
  <c r="O28" i="7"/>
  <c r="M28" i="7"/>
  <c r="N11" i="7"/>
  <c r="O11" i="7"/>
  <c r="O34" i="7" s="1"/>
  <c r="M11" i="7"/>
  <c r="D28" i="5"/>
  <c r="E28" i="5"/>
  <c r="F28" i="5"/>
  <c r="G28" i="5"/>
  <c r="H28" i="5"/>
  <c r="I28" i="5"/>
  <c r="J28" i="5"/>
  <c r="K28" i="5"/>
  <c r="L28" i="5"/>
  <c r="M28" i="5"/>
  <c r="N28" i="5"/>
  <c r="C28" i="5"/>
  <c r="O26" i="5"/>
  <c r="O25" i="5"/>
  <c r="O28" i="5" s="1"/>
  <c r="D11" i="5"/>
  <c r="D34" i="5" s="1"/>
  <c r="E11" i="5"/>
  <c r="E34" i="5" s="1"/>
  <c r="G11" i="5"/>
  <c r="G34" i="5" s="1"/>
  <c r="H11" i="5"/>
  <c r="H34" i="5" s="1"/>
  <c r="I11" i="5"/>
  <c r="I34" i="5" s="1"/>
  <c r="K11" i="5"/>
  <c r="K34" i="5" s="1"/>
  <c r="L11" i="5"/>
  <c r="L34" i="5" s="1"/>
  <c r="M11" i="5"/>
  <c r="M34" i="5" s="1"/>
  <c r="N11" i="5"/>
  <c r="C11" i="5"/>
  <c r="C34" i="5" s="1"/>
  <c r="O8" i="5"/>
  <c r="O9" i="5"/>
  <c r="O10" i="5"/>
  <c r="J8" i="5"/>
  <c r="J9" i="5"/>
  <c r="J10" i="5"/>
  <c r="F8" i="5"/>
  <c r="F9" i="5"/>
  <c r="F10" i="5"/>
  <c r="O7" i="5"/>
  <c r="O11" i="5" s="1"/>
  <c r="O34" i="5" s="1"/>
  <c r="J7" i="5"/>
  <c r="J11" i="5" s="1"/>
  <c r="J34" i="5" s="1"/>
  <c r="F7" i="5"/>
  <c r="F11" i="5" s="1"/>
  <c r="F34" i="5" s="1"/>
  <c r="M36" i="4"/>
  <c r="M31" i="4"/>
  <c r="D14" i="4"/>
  <c r="D37" i="4" s="1"/>
  <c r="F14" i="4"/>
  <c r="F37" i="4" s="1"/>
  <c r="G14" i="4"/>
  <c r="G37" i="4" s="1"/>
  <c r="L14" i="4"/>
  <c r="L37" i="4" s="1"/>
  <c r="C14" i="4"/>
  <c r="C37" i="4" s="1"/>
  <c r="J11" i="4"/>
  <c r="J12" i="4"/>
  <c r="J13" i="4"/>
  <c r="I11" i="4"/>
  <c r="K11" i="4" s="1"/>
  <c r="M11" i="4" s="1"/>
  <c r="I12" i="4"/>
  <c r="K12" i="4" s="1"/>
  <c r="M12" i="4" s="1"/>
  <c r="I13" i="4"/>
  <c r="K13" i="4" s="1"/>
  <c r="M13" i="4" s="1"/>
  <c r="H11" i="4"/>
  <c r="H12" i="4"/>
  <c r="H13" i="4"/>
  <c r="H10" i="4"/>
  <c r="H14" i="4" s="1"/>
  <c r="H37" i="4" s="1"/>
  <c r="E11" i="4"/>
  <c r="E12" i="4"/>
  <c r="E13" i="4"/>
  <c r="E10" i="4"/>
  <c r="E14" i="4" s="1"/>
  <c r="E37" i="4" s="1"/>
  <c r="J10" i="4"/>
  <c r="J14" i="4" s="1"/>
  <c r="J37" i="4" s="1"/>
  <c r="I10" i="4"/>
  <c r="K10" i="4" s="1"/>
  <c r="D36" i="3"/>
  <c r="E36" i="3"/>
  <c r="G36" i="3"/>
  <c r="H36" i="3"/>
  <c r="I36" i="3"/>
  <c r="J36" i="3"/>
  <c r="K36" i="3"/>
  <c r="M36" i="3"/>
  <c r="N36" i="3"/>
  <c r="O36" i="3"/>
  <c r="C36" i="3"/>
  <c r="L34" i="3"/>
  <c r="L35" i="3"/>
  <c r="L33" i="3"/>
  <c r="F34" i="3"/>
  <c r="F35" i="3"/>
  <c r="F33" i="3"/>
  <c r="F36" i="3" s="1"/>
  <c r="D31" i="3"/>
  <c r="E31" i="3"/>
  <c r="G31" i="3"/>
  <c r="I31" i="3"/>
  <c r="J31" i="3"/>
  <c r="K31" i="3"/>
  <c r="M31" i="3"/>
  <c r="N31" i="3"/>
  <c r="C31" i="3"/>
  <c r="O29" i="3"/>
  <c r="L29" i="3"/>
  <c r="L31" i="3" s="1"/>
  <c r="H29" i="3"/>
  <c r="F29" i="3"/>
  <c r="O28" i="3"/>
  <c r="O31" i="3" s="1"/>
  <c r="L28" i="3"/>
  <c r="F28" i="3"/>
  <c r="F31" i="3" s="1"/>
  <c r="D14" i="3"/>
  <c r="D37" i="3" s="1"/>
  <c r="E14" i="3"/>
  <c r="E37" i="3" s="1"/>
  <c r="F14" i="3"/>
  <c r="F37" i="3" s="1"/>
  <c r="G14" i="3"/>
  <c r="G37" i="3" s="1"/>
  <c r="I14" i="3"/>
  <c r="I37" i="3" s="1"/>
  <c r="J14" i="3"/>
  <c r="J37" i="3" s="1"/>
  <c r="K14" i="3"/>
  <c r="K37" i="3" s="1"/>
  <c r="M14" i="3"/>
  <c r="M37" i="3" s="1"/>
  <c r="N14" i="3"/>
  <c r="N37" i="3" s="1"/>
  <c r="C14" i="3"/>
  <c r="C37" i="3" s="1"/>
  <c r="O10" i="3"/>
  <c r="O14" i="3" s="1"/>
  <c r="L10" i="3"/>
  <c r="L14" i="3" s="1"/>
  <c r="H10" i="3"/>
  <c r="H14" i="3" s="1"/>
  <c r="F10" i="3"/>
  <c r="D36" i="2"/>
  <c r="E36" i="2"/>
  <c r="F36" i="2"/>
  <c r="G36" i="2"/>
  <c r="H36" i="2"/>
  <c r="I36" i="2"/>
  <c r="J36" i="2"/>
  <c r="K36" i="2"/>
  <c r="L36" i="2"/>
  <c r="M36" i="2"/>
  <c r="O36" i="2"/>
  <c r="P36" i="2"/>
  <c r="Q36" i="2"/>
  <c r="R36" i="2"/>
  <c r="C36" i="2"/>
  <c r="N34" i="2"/>
  <c r="N36" i="2" s="1"/>
  <c r="H34" i="2"/>
  <c r="D31" i="2"/>
  <c r="F31" i="2"/>
  <c r="G31" i="2"/>
  <c r="H31" i="2"/>
  <c r="I31" i="2"/>
  <c r="J31" i="2"/>
  <c r="L31" i="2"/>
  <c r="M31" i="2"/>
  <c r="N31" i="2"/>
  <c r="O31" i="2"/>
  <c r="P31" i="2"/>
  <c r="Q31" i="2"/>
  <c r="R31" i="2"/>
  <c r="C31" i="2"/>
  <c r="E29" i="2"/>
  <c r="N28" i="2"/>
  <c r="K28" i="2"/>
  <c r="K31" i="2" s="1"/>
  <c r="H28" i="2"/>
  <c r="E28" i="2"/>
  <c r="E31" i="2" s="1"/>
  <c r="R18" i="2"/>
  <c r="D18" i="2"/>
  <c r="F18" i="2"/>
  <c r="G18" i="2"/>
  <c r="H18" i="2"/>
  <c r="I18" i="2"/>
  <c r="J18" i="2"/>
  <c r="L18" i="2"/>
  <c r="M18" i="2"/>
  <c r="N18" i="2"/>
  <c r="O18" i="2"/>
  <c r="P18" i="2"/>
  <c r="Q18" i="2"/>
  <c r="C18" i="2"/>
  <c r="N16" i="2"/>
  <c r="K16" i="2"/>
  <c r="K18" i="2" s="1"/>
  <c r="H16" i="2"/>
  <c r="E16" i="2"/>
  <c r="E18" i="2" s="1"/>
  <c r="E13" i="2"/>
  <c r="E11" i="2"/>
  <c r="E12" i="2"/>
  <c r="E14" i="2" s="1"/>
  <c r="E10" i="2"/>
  <c r="H11" i="2"/>
  <c r="H12" i="2"/>
  <c r="H13" i="2"/>
  <c r="H10" i="2"/>
  <c r="H14" i="2"/>
  <c r="H37" i="2" s="1"/>
  <c r="K11" i="2"/>
  <c r="K12" i="2"/>
  <c r="K13" i="2"/>
  <c r="K10" i="2"/>
  <c r="N11" i="2"/>
  <c r="N12" i="2"/>
  <c r="N13" i="2"/>
  <c r="N10" i="2"/>
  <c r="R13" i="2"/>
  <c r="R11" i="2"/>
  <c r="R14" i="2" s="1"/>
  <c r="R37" i="2" s="1"/>
  <c r="R12" i="2"/>
  <c r="R10" i="2"/>
  <c r="D14" i="2"/>
  <c r="D37" i="2" s="1"/>
  <c r="F14" i="2"/>
  <c r="F37" i="2" s="1"/>
  <c r="G14" i="2"/>
  <c r="G37" i="2" s="1"/>
  <c r="I14" i="2"/>
  <c r="I37" i="2" s="1"/>
  <c r="J14" i="2"/>
  <c r="J37" i="2" s="1"/>
  <c r="K14" i="2"/>
  <c r="L14" i="2"/>
  <c r="L37" i="2" s="1"/>
  <c r="M14" i="2"/>
  <c r="M37" i="2" s="1"/>
  <c r="O14" i="2"/>
  <c r="O37" i="2" s="1"/>
  <c r="P14" i="2"/>
  <c r="P37" i="2" s="1"/>
  <c r="Q14" i="2"/>
  <c r="Q37" i="2" s="1"/>
  <c r="C14" i="2"/>
  <c r="C37" i="2" s="1"/>
  <c r="D34" i="1"/>
  <c r="E34" i="1"/>
  <c r="F32" i="1"/>
  <c r="F33" i="1"/>
  <c r="F31" i="1"/>
  <c r="F34" i="1" s="1"/>
  <c r="C34" i="1"/>
  <c r="F27" i="1"/>
  <c r="F28" i="1"/>
  <c r="F26" i="1"/>
  <c r="D29" i="1"/>
  <c r="E29" i="1"/>
  <c r="C29" i="1"/>
  <c r="D16" i="1"/>
  <c r="E16" i="1"/>
  <c r="F16" i="1"/>
  <c r="C16" i="1"/>
  <c r="F11" i="1"/>
  <c r="F9" i="1"/>
  <c r="F10" i="1"/>
  <c r="F8" i="1"/>
  <c r="F12" i="1"/>
  <c r="D12" i="1"/>
  <c r="D35" i="1" s="1"/>
  <c r="E12" i="1"/>
  <c r="E35" i="1" s="1"/>
  <c r="C12" i="1"/>
  <c r="C35" i="1" s="1"/>
  <c r="M34" i="7" l="1"/>
  <c r="R36" i="8"/>
  <c r="L36" i="3"/>
  <c r="L37" i="3"/>
  <c r="K37" i="2"/>
  <c r="E37" i="2"/>
  <c r="O37" i="3"/>
  <c r="K14" i="4"/>
  <c r="K37" i="4" s="1"/>
  <c r="H28" i="3"/>
  <c r="N14" i="2"/>
  <c r="I14" i="4"/>
  <c r="I37" i="4" s="1"/>
  <c r="F29" i="1"/>
  <c r="F35" i="1" s="1"/>
  <c r="M10" i="4"/>
  <c r="M14" i="4" l="1"/>
  <c r="M37" i="4" s="1"/>
  <c r="H31" i="3"/>
  <c r="H37" i="3" l="1"/>
</calcChain>
</file>

<file path=xl/sharedStrings.xml><?xml version="1.0" encoding="utf-8"?>
<sst xmlns="http://schemas.openxmlformats.org/spreadsheetml/2006/main" count="438" uniqueCount="164">
  <si>
    <t>ক্রঃ নং</t>
  </si>
  <si>
    <t>সমিতির শ্রেণী</t>
  </si>
  <si>
    <t>সমিতির সংখ্যা</t>
  </si>
  <si>
    <t>চলতি বৎসরের নিবন্ধিত সমিতির সংখ্যা</t>
  </si>
  <si>
    <t>চলতি বৎসরের নিবন্ধন বাতিলকৃত সমিতির সংখ্যা</t>
  </si>
  <si>
    <t>বৎসরের শেষে মোট সমিতির সংখ্যা(৩+৪-৫)</t>
  </si>
  <si>
    <t>সদস্য সংখ্যা</t>
  </si>
  <si>
    <t xml:space="preserve">প্রাথমিক সমবায় ক্ষেত্রে প্রযোজ্য </t>
  </si>
  <si>
    <t>কেন্দ্রিয় সমিতির ক্ষেত্রে প্রযোজ্য</t>
  </si>
  <si>
    <t>চলতি বৎসরে সদস্য পত্যাহার/বাতিল</t>
  </si>
  <si>
    <t>বৎসরের শেষে মোট</t>
  </si>
  <si>
    <t>মোট</t>
  </si>
  <si>
    <t>পুরূষ</t>
  </si>
  <si>
    <t>মহিলা</t>
  </si>
  <si>
    <t>(৭+৮)</t>
  </si>
  <si>
    <t>(১০+১১)</t>
  </si>
  <si>
    <t>(১৩+১৪)</t>
  </si>
  <si>
    <t>কার্যকরি মূলধন</t>
  </si>
  <si>
    <t>নিজস্ব মূলধন</t>
  </si>
  <si>
    <t>ধারনকৃত মূলধন</t>
  </si>
  <si>
    <t>সমিতি কর্তৃক গৃহীত ঋন</t>
  </si>
  <si>
    <t>অংশগত মূলধন</t>
  </si>
  <si>
    <t>সংরক্ষিত তহবিল ও নীট লাভ হতে গঠিত অন্যান্য তহবিল</t>
  </si>
  <si>
    <t>সঞ্চয় আমানত</t>
  </si>
  <si>
    <t>চলতি বৎসর আদায়কৃত শেয়ার মূলধন</t>
  </si>
  <si>
    <t>চলতি বৎসর বাতিলকৃত শেয়ার মূলধন</t>
  </si>
  <si>
    <t>চলতি বৎসর প্রাপ্ত আমানতের পরিমান</t>
  </si>
  <si>
    <t>সরকার</t>
  </si>
  <si>
    <t>অন্যান্য সংস্থ্যা</t>
  </si>
  <si>
    <t>মোট (26+27)</t>
  </si>
  <si>
    <t>বৎসর শেষে আদায়কৃত শেয়ার মূলধন {(23+24)-25}</t>
  </si>
  <si>
    <t>বৎসর শেষে মোট আমানতের পরিমান {(২৯+৩০)-৩1}</t>
  </si>
  <si>
    <t>মোট (৩৩+৩৪)</t>
  </si>
  <si>
    <t>চলতি বৎসর আমানতের ফেরত/ উত্তোলন</t>
  </si>
  <si>
    <t>ধারকৃত মূলধন</t>
  </si>
  <si>
    <t>সমিতি কর্তৃক গৃহীত ঋণ</t>
  </si>
  <si>
    <t>অন্যান্য দেনা</t>
  </si>
  <si>
    <t>চলতি বৎসর ঋণ গ্রহন</t>
  </si>
  <si>
    <t>চলতি বৎসর ঋন পরিশোধ</t>
  </si>
  <si>
    <t>বৎসর শেষে গৃহীত ঋণের পরিমান ( কর্জ দেনা)</t>
  </si>
  <si>
    <t>(৩6+৩7)</t>
  </si>
  <si>
    <t>(৩9+40)</t>
  </si>
  <si>
    <t>{(33+36)-39}</t>
  </si>
  <si>
    <t>{(34+37)-40}</t>
  </si>
  <si>
    <t>(42+43)</t>
  </si>
  <si>
    <t>ক্রমিক নং</t>
  </si>
  <si>
    <t>বিতরণকৃত ঋণ</t>
  </si>
  <si>
    <t>বিনিয়োগ</t>
  </si>
  <si>
    <t>মোট সম্পদ</t>
  </si>
  <si>
    <t>বৎসরের শুরুতে ঋণ</t>
  </si>
  <si>
    <t>চলতি বৎসর ঋণ বিতরণ</t>
  </si>
  <si>
    <t>চলতি বৎসর ঋণ আদায়</t>
  </si>
  <si>
    <t>বৎসরের শুরুতে বিনিয়োগ</t>
  </si>
  <si>
    <t>চলতি বৎসর বিনিয়োগ</t>
  </si>
  <si>
    <t>চলতি বৎসর বিনিয়োগ প্রত্যাহার</t>
  </si>
  <si>
    <t>ভৌত সম্পদ (জমি ও দালান)</t>
  </si>
  <si>
    <t>বিনিয়োগকৃত আর্থিক সম্পদ (শেয়ার, সঞ্চয়, বন্ডক্রয় ও অন্যান্য</t>
  </si>
  <si>
    <t>মজুদ তহবিল ও ব্যাংকে গচ্ছিত</t>
  </si>
  <si>
    <t>সমিতির শ্রেণি</t>
  </si>
  <si>
    <t>কর্মসংস্থান</t>
  </si>
  <si>
    <t>সমিতিতে সরাসরি কর্মরত</t>
  </si>
  <si>
    <t>সমিতির নিজস্ব প্রকল্পে/কর্মসূচীতে কর্মরত</t>
  </si>
  <si>
    <t>সমিতির সহায়তায় সৃষ্ট সদস্যদের প্রকল্পে কর্মরত</t>
  </si>
  <si>
    <t>সমিতির মাধ্যমে আত্মকর্মসংস্থান</t>
  </si>
  <si>
    <t>সর্বমোট</t>
  </si>
  <si>
    <t>পুরুষ</t>
  </si>
  <si>
    <t>সমিতর শ্রেণি</t>
  </si>
  <si>
    <t>মোট (61+62)</t>
  </si>
  <si>
    <t>মোট (64+65)</t>
  </si>
  <si>
    <t>মোট (67+68)</t>
  </si>
  <si>
    <t>মোট (70+71)</t>
  </si>
  <si>
    <t>পুরুষ (61+64+67+70</t>
  </si>
  <si>
    <t>মহিলা (62+65+68+71)</t>
  </si>
  <si>
    <t>মোট (73+74)</t>
  </si>
  <si>
    <t>উদ্বৃত্ত/ঘাটতি (লাভ/ক্ষতি)</t>
  </si>
  <si>
    <t>লভ্যাংশ বিতরণ</t>
  </si>
  <si>
    <t>অবসায়ন</t>
  </si>
  <si>
    <t>সমিতির আয়</t>
  </si>
  <si>
    <t>সমিতির ব্যয়</t>
  </si>
  <si>
    <t>উদ্বৃত্ত(+)/ ঘাটতি (-)</t>
  </si>
  <si>
    <t>চলতি বৎসর লভ্যাংশ বিতরণকৃত সমিতির সংখ্যা</t>
  </si>
  <si>
    <t>চলতি বৎসর অবসায়ন সমাপ্ত সমিতির সংখ্যা</t>
  </si>
  <si>
    <t>অন্যান্য রাজস্ব আয়</t>
  </si>
  <si>
    <t>সংস্থাপন ব্যয়</t>
  </si>
  <si>
    <t>ঋণের পরিশোধিত সুদ</t>
  </si>
  <si>
    <t>অন্যান্য রাজস্ব ব্যয়</t>
  </si>
  <si>
    <t>অকার্যকর সমিতির সংখ্যা</t>
  </si>
  <si>
    <t>সমিতি নিরীক্ষা</t>
  </si>
  <si>
    <t>নিরীক্ষা ফি</t>
  </si>
  <si>
    <t>চলতি বৎসর নিরীক্ষাকৃত সমিতির সংখ্যা</t>
  </si>
  <si>
    <t>ধার্যকৃত ফি</t>
  </si>
  <si>
    <t>চলতি বৎসর আদায়কৃত ফি</t>
  </si>
  <si>
    <t>চলতি বৎসর  ফি মওকুফ</t>
  </si>
  <si>
    <t>বৎসর শেষে অনাদায়ী নিরীক্ষা ফি</t>
  </si>
  <si>
    <t>চলতি</t>
  </si>
  <si>
    <t>বকেয়া</t>
  </si>
  <si>
    <t>চলতি বৎসর নিরীক্ষা যোগ্য সমিতির সংখ্যা</t>
  </si>
  <si>
    <t>চলতি বৎসর নিরীক্ষা অসমাপ্ত সমিতির সংখ্যা     (89-90)</t>
  </si>
  <si>
    <t>মোট (92+93)</t>
  </si>
  <si>
    <t>মোট (95+96)</t>
  </si>
  <si>
    <t>মোট (98+99)</t>
  </si>
  <si>
    <t>বকেয়া {93-(96+99)}</t>
  </si>
  <si>
    <t>মোট (101+102)</t>
  </si>
  <si>
    <t>চলতি      {92-(95+98)}</t>
  </si>
  <si>
    <t>মোট ধারকৃত মূলধন (32+44+45)</t>
  </si>
  <si>
    <t>বৎসর শেষে মোট বিনিয়োগ {(52+53)-54}</t>
  </si>
  <si>
    <t>ঋণ থেকে আদায়কৃত মোট সুদ</t>
  </si>
  <si>
    <t>মোট {(১৯+২০)২1}</t>
  </si>
  <si>
    <t>চলতি বৎসর সদস্য পত্যাহার/ বাতিল</t>
  </si>
  <si>
    <t>বৎসরের শুরুতে</t>
  </si>
  <si>
    <t>বৎসর শেষে মোট ঋণ (মাঠে পাওনা) {(48+49)-50}</t>
  </si>
  <si>
    <t>বুক ভ্যালু</t>
  </si>
  <si>
    <t>বর্তমান ভ্যালু</t>
  </si>
  <si>
    <t>মোট( 57+58+59)</t>
  </si>
  <si>
    <t>অবসায়ন যোগ্য সমিতির সংখ্যা</t>
  </si>
  <si>
    <t>অবসায়নে ন্যাস্ত সমিতির সংখ্যা</t>
  </si>
  <si>
    <t>চলতি বৎসর লভ্যাংশ বিতরণের পরিমান  (লক্ষ টাকা)</t>
  </si>
  <si>
    <t>নিরীক্ষা</t>
  </si>
  <si>
    <t>প্রাথমিকঃ বি আর ডি বি</t>
  </si>
  <si>
    <t xml:space="preserve">কৃষক সমবায় সমিতি লিঃ </t>
  </si>
  <si>
    <t xml:space="preserve">মহিলা সমবায় সমিতি লিঃ </t>
  </si>
  <si>
    <t>বিত্তহীন সমবায় সমিতি লিঃ</t>
  </si>
  <si>
    <t>মহিলা বিত্তহীন সমবায় সমিতি লিঃ</t>
  </si>
  <si>
    <t>মোট=</t>
  </si>
  <si>
    <t>এল জি ই ডিঃ</t>
  </si>
  <si>
    <t xml:space="preserve">পানি ব্যবস্থাপনা সমবায় সমিতি লিঃ </t>
  </si>
  <si>
    <t>সার্বিক গ্রাম উন্নয়ন সমবায় সমিতি লিঃ</t>
  </si>
  <si>
    <t>মিল্কভিটাঃ</t>
  </si>
  <si>
    <t>দুগ্ধ সমবায় সমিতি লিঃ</t>
  </si>
  <si>
    <t>প্রধানমন্ত্রীর দপ্তরঃ</t>
  </si>
  <si>
    <t xml:space="preserve">আশ্রয়ন </t>
  </si>
  <si>
    <t>আশ্রয়ন ফেইজ-২</t>
  </si>
  <si>
    <t>আশ্রয়ন-২</t>
  </si>
  <si>
    <t>সমবায় ব্যাংকঃ</t>
  </si>
  <si>
    <t>প্রাথমিক সমবায় জমি বন্ধকী ব্যাংক লিঃ</t>
  </si>
  <si>
    <t xml:space="preserve">প্রাথমিক ইউনিয়ন বহুমূখী সঃ সঃ লিঃ </t>
  </si>
  <si>
    <t xml:space="preserve">প্রাথমিক কৃষি সমবায় সমিতি লিঃ </t>
  </si>
  <si>
    <t>কৃষি মন্ত্রনালয়</t>
  </si>
  <si>
    <t>১(ক)</t>
  </si>
  <si>
    <t>সি.আই.জি. (প্রানী)</t>
  </si>
  <si>
    <t>১(খ)</t>
  </si>
  <si>
    <t>সি.আই.জি. (ফসল)</t>
  </si>
  <si>
    <t>১(গ)</t>
  </si>
  <si>
    <t>সি.আই.জি. (মৎস্য)</t>
  </si>
  <si>
    <t xml:space="preserve">সর্বমোট </t>
  </si>
  <si>
    <t>গ(৪)</t>
  </si>
  <si>
    <t>গ (5)</t>
  </si>
  <si>
    <t xml:space="preserve"> গ (6)</t>
  </si>
  <si>
    <t>গ (৭)</t>
  </si>
  <si>
    <t>গ(২)</t>
  </si>
  <si>
    <t>বৎসরের শুরুতে সমিতির সংখ্যা</t>
  </si>
  <si>
    <t>বৎসরের শুরুতে  আদায়কৃত শেয়ার মূলধন</t>
  </si>
  <si>
    <t>চলতি বৎসরে সদস্য ভুক্তি</t>
  </si>
  <si>
    <t>চলতি বৎসর সদস্য ভুক্তি</t>
  </si>
  <si>
    <t>(16+17)</t>
  </si>
  <si>
    <t>প্রাথমিক সমিতি</t>
  </si>
  <si>
    <t>কেন্দ্রিয় সমিতি</t>
  </si>
  <si>
    <t>গ (3)</t>
  </si>
  <si>
    <t>বৎসর শুরুতে আমানতের পরিমান</t>
  </si>
  <si>
    <t>সর্বমোট কার্যকরি মূলধন (28+46)</t>
  </si>
  <si>
    <t>গ (8)</t>
  </si>
  <si>
    <t xml:space="preserve">২০১7-২০১8খ্রিঃ সনের বার্ষিক পরিসংখ্যান প্রতিবেদন </t>
  </si>
  <si>
    <t>ছক গ(1)</t>
  </si>
  <si>
    <t>.025.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</si>
</sst>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1" x14ac:knownFonts="1">
    <font>
      <sz val="11"/>
      <color theme="1"/>
      <name val="Calibri"/>
      <family val="2"/>
      <scheme val="minor"/>
    </font>
    <font>
      <u/>
      <sz val="10"/>
      <color theme="1"/>
      <name val="NikoshBAN"/>
    </font>
    <font>
      <sz val="12"/>
      <color theme="1"/>
      <name val="NikoshBAN"/>
    </font>
    <font>
      <sz val="11"/>
      <color theme="1"/>
      <name val="NikoshBAN"/>
    </font>
    <font>
      <sz val="12"/>
      <name val="NikoshBAN"/>
    </font>
    <font>
      <sz val="20"/>
      <color theme="1"/>
      <name val="NikoshBAN"/>
    </font>
    <font>
      <b/>
      <sz val="12"/>
      <name val="NikoshBAN"/>
    </font>
    <font>
      <b/>
      <u/>
      <sz val="12"/>
      <name val="NikoshBAN"/>
    </font>
    <font>
      <u/>
      <sz val="12"/>
      <name val="NikoshBAN"/>
    </font>
    <font>
      <sz val="10"/>
      <color theme="1"/>
      <name val="NikoshBAN"/>
    </font>
    <font>
      <u/>
      <sz val="14"/>
      <color theme="1"/>
      <name val="NikoshB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0" borderId="0" xfId="0" applyFont="1" applyBorder="1"/>
    <xf numFmtId="0" fontId="4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4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/>
    <xf numFmtId="2" fontId="2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10" zoomScale="85" zoomScaleNormal="85" zoomScaleSheetLayoutView="85" workbookViewId="0">
      <selection activeCell="D30" sqref="D30"/>
    </sheetView>
  </sheetViews>
  <sheetFormatPr defaultRowHeight="15.75" x14ac:dyDescent="0.3"/>
  <cols>
    <col min="1" max="1" width="9.140625" style="5"/>
    <col min="2" max="2" width="62.140625" style="5" customWidth="1"/>
    <col min="3" max="3" width="26.28515625" style="5" customWidth="1"/>
    <col min="4" max="4" width="26.5703125" style="5" customWidth="1"/>
    <col min="5" max="5" width="38.28515625" style="5" customWidth="1"/>
    <col min="6" max="6" width="38.42578125" style="5" customWidth="1"/>
    <col min="7" max="16384" width="9.140625" style="5"/>
  </cols>
  <sheetData>
    <row r="1" spans="1:7" ht="26.25" customHeight="1" x14ac:dyDescent="0.3">
      <c r="A1" s="50" t="s">
        <v>161</v>
      </c>
      <c r="B1" s="50"/>
      <c r="C1" s="50"/>
      <c r="D1" s="50"/>
      <c r="E1" s="50"/>
      <c r="F1" s="50"/>
    </row>
    <row r="2" spans="1:7" x14ac:dyDescent="0.3">
      <c r="A2" s="42"/>
      <c r="B2" s="42"/>
      <c r="C2" s="42"/>
      <c r="D2" s="42"/>
      <c r="E2" s="42"/>
      <c r="F2" s="42"/>
    </row>
    <row r="3" spans="1:7" ht="19.5" x14ac:dyDescent="0.3">
      <c r="A3" s="43"/>
      <c r="B3" s="43"/>
      <c r="C3" s="51" t="s">
        <v>162</v>
      </c>
      <c r="D3" s="51"/>
      <c r="E3" s="43"/>
      <c r="F3" s="43"/>
    </row>
    <row r="4" spans="1:7" ht="16.5" x14ac:dyDescent="0.3">
      <c r="A4" s="47" t="s">
        <v>0</v>
      </c>
      <c r="B4" s="47" t="s">
        <v>1</v>
      </c>
      <c r="C4" s="47" t="s">
        <v>2</v>
      </c>
      <c r="D4" s="47"/>
      <c r="E4" s="47"/>
      <c r="F4" s="47"/>
    </row>
    <row r="5" spans="1:7" ht="37.5" customHeight="1" x14ac:dyDescent="0.3">
      <c r="A5" s="47"/>
      <c r="B5" s="47"/>
      <c r="C5" s="26" t="s">
        <v>150</v>
      </c>
      <c r="D5" s="26" t="s">
        <v>3</v>
      </c>
      <c r="E5" s="26" t="s">
        <v>4</v>
      </c>
      <c r="F5" s="30" t="s">
        <v>5</v>
      </c>
    </row>
    <row r="6" spans="1:7" ht="16.5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7" ht="16.5" x14ac:dyDescent="0.3">
      <c r="A7" s="48" t="s">
        <v>118</v>
      </c>
      <c r="B7" s="49"/>
      <c r="C7" s="1"/>
      <c r="D7" s="1"/>
      <c r="E7" s="1"/>
      <c r="F7" s="1"/>
    </row>
    <row r="8" spans="1:7" ht="19.5" customHeight="1" x14ac:dyDescent="0.3">
      <c r="A8" s="15">
        <v>1</v>
      </c>
      <c r="B8" s="17" t="s">
        <v>119</v>
      </c>
      <c r="C8" s="30">
        <v>159</v>
      </c>
      <c r="D8" s="30">
        <v>0</v>
      </c>
      <c r="E8" s="30">
        <v>0</v>
      </c>
      <c r="F8" s="30">
        <f>C8+D8-E8</f>
        <v>159</v>
      </c>
    </row>
    <row r="9" spans="1:7" ht="21.75" customHeight="1" x14ac:dyDescent="0.3">
      <c r="A9" s="15">
        <v>2</v>
      </c>
      <c r="B9" s="17" t="s">
        <v>120</v>
      </c>
      <c r="C9" s="30">
        <v>0</v>
      </c>
      <c r="D9" s="30">
        <v>0</v>
      </c>
      <c r="E9" s="30">
        <v>0</v>
      </c>
      <c r="F9" s="30">
        <f t="shared" ref="F9:F10" si="0">C9+D9-E9</f>
        <v>0</v>
      </c>
    </row>
    <row r="10" spans="1:7" ht="16.5" customHeight="1" x14ac:dyDescent="0.3">
      <c r="A10" s="15">
        <v>3</v>
      </c>
      <c r="B10" s="17" t="s">
        <v>121</v>
      </c>
      <c r="C10" s="30">
        <v>0</v>
      </c>
      <c r="D10" s="30">
        <v>0</v>
      </c>
      <c r="E10" s="30">
        <v>0</v>
      </c>
      <c r="F10" s="30">
        <f t="shared" si="0"/>
        <v>0</v>
      </c>
    </row>
    <row r="11" spans="1:7" ht="21.75" customHeight="1" x14ac:dyDescent="0.3">
      <c r="A11" s="15">
        <v>4</v>
      </c>
      <c r="B11" s="17" t="s">
        <v>122</v>
      </c>
      <c r="C11" s="30">
        <v>0</v>
      </c>
      <c r="D11" s="30">
        <v>0</v>
      </c>
      <c r="E11" s="30">
        <v>0</v>
      </c>
      <c r="F11" s="30">
        <f>C11+D11-E11</f>
        <v>0</v>
      </c>
    </row>
    <row r="12" spans="1:7" ht="18.75" customHeight="1" x14ac:dyDescent="0.3">
      <c r="A12" s="15"/>
      <c r="B12" s="18" t="s">
        <v>123</v>
      </c>
      <c r="C12" s="30">
        <f>SUM(C8:C11)</f>
        <v>159</v>
      </c>
      <c r="D12" s="30">
        <f t="shared" ref="D12:E12" si="1">SUM(D8:D11)</f>
        <v>0</v>
      </c>
      <c r="E12" s="30">
        <f t="shared" si="1"/>
        <v>0</v>
      </c>
      <c r="F12" s="30">
        <f>SUM(F8:F11)</f>
        <v>159</v>
      </c>
    </row>
    <row r="13" spans="1:7" ht="16.5" customHeight="1" x14ac:dyDescent="0.3">
      <c r="A13" s="44" t="s">
        <v>124</v>
      </c>
      <c r="B13" s="45"/>
      <c r="C13" s="30"/>
      <c r="D13" s="30"/>
      <c r="E13" s="30"/>
      <c r="F13" s="30"/>
    </row>
    <row r="14" spans="1:7" ht="16.5" x14ac:dyDescent="0.3">
      <c r="A14" s="15">
        <v>1</v>
      </c>
      <c r="B14" s="17" t="s">
        <v>125</v>
      </c>
      <c r="C14" s="5">
        <v>0</v>
      </c>
      <c r="D14" s="31">
        <v>0</v>
      </c>
      <c r="E14" s="11">
        <v>0</v>
      </c>
      <c r="F14" s="11">
        <v>0</v>
      </c>
      <c r="G14" s="32"/>
    </row>
    <row r="15" spans="1:7" ht="16.5" x14ac:dyDescent="0.3">
      <c r="A15" s="15">
        <v>2</v>
      </c>
      <c r="B15" s="17" t="s">
        <v>126</v>
      </c>
      <c r="C15" s="11">
        <v>0</v>
      </c>
      <c r="D15" s="11">
        <v>0</v>
      </c>
      <c r="E15" s="11">
        <v>0</v>
      </c>
      <c r="F15" s="11">
        <v>0</v>
      </c>
    </row>
    <row r="16" spans="1:7" ht="16.5" x14ac:dyDescent="0.3">
      <c r="A16" s="15"/>
      <c r="B16" s="18" t="s">
        <v>123</v>
      </c>
      <c r="C16" s="11">
        <f>SUM(C14:C15)</f>
        <v>0</v>
      </c>
      <c r="D16" s="11">
        <f t="shared" ref="D16:F16" si="2">SUM(D14:D15)</f>
        <v>0</v>
      </c>
      <c r="E16" s="11">
        <f t="shared" si="2"/>
        <v>0</v>
      </c>
      <c r="F16" s="11">
        <f t="shared" si="2"/>
        <v>0</v>
      </c>
    </row>
    <row r="17" spans="1:6" ht="16.5" x14ac:dyDescent="0.3">
      <c r="A17" s="44" t="s">
        <v>127</v>
      </c>
      <c r="B17" s="45"/>
      <c r="C17" s="11"/>
      <c r="D17" s="11"/>
      <c r="E17" s="11"/>
      <c r="F17" s="11"/>
    </row>
    <row r="18" spans="1:6" ht="16.5" x14ac:dyDescent="0.3">
      <c r="A18" s="15">
        <v>1</v>
      </c>
      <c r="B18" s="17" t="s">
        <v>128</v>
      </c>
      <c r="C18" s="11">
        <v>0</v>
      </c>
      <c r="D18" s="11">
        <v>0</v>
      </c>
      <c r="E18" s="11">
        <v>0</v>
      </c>
      <c r="F18" s="11">
        <v>0</v>
      </c>
    </row>
    <row r="19" spans="1:6" ht="16.5" x14ac:dyDescent="0.3">
      <c r="A19" s="15"/>
      <c r="B19" s="18" t="s">
        <v>123</v>
      </c>
      <c r="C19" s="11">
        <v>0</v>
      </c>
      <c r="D19" s="11">
        <v>0</v>
      </c>
      <c r="E19" s="11">
        <v>0</v>
      </c>
      <c r="F19" s="11">
        <v>0</v>
      </c>
    </row>
    <row r="20" spans="1:6" ht="16.5" x14ac:dyDescent="0.3">
      <c r="A20" s="44" t="s">
        <v>129</v>
      </c>
      <c r="B20" s="45"/>
      <c r="C20" s="11"/>
      <c r="D20" s="11"/>
      <c r="E20" s="11"/>
      <c r="F20" s="11"/>
    </row>
    <row r="21" spans="1:6" ht="16.5" x14ac:dyDescent="0.3">
      <c r="A21" s="15">
        <v>1</v>
      </c>
      <c r="B21" s="19" t="s">
        <v>130</v>
      </c>
      <c r="C21" s="11">
        <v>0</v>
      </c>
      <c r="D21" s="11">
        <v>0</v>
      </c>
      <c r="E21" s="11">
        <v>0</v>
      </c>
      <c r="F21" s="11">
        <v>0</v>
      </c>
    </row>
    <row r="22" spans="1:6" ht="16.5" x14ac:dyDescent="0.3">
      <c r="A22" s="15">
        <v>2</v>
      </c>
      <c r="B22" s="19" t="s">
        <v>131</v>
      </c>
      <c r="C22" s="11">
        <v>0</v>
      </c>
      <c r="D22" s="11">
        <v>0</v>
      </c>
      <c r="E22" s="11">
        <v>0</v>
      </c>
      <c r="F22" s="11">
        <v>0</v>
      </c>
    </row>
    <row r="23" spans="1:6" ht="16.5" x14ac:dyDescent="0.3">
      <c r="A23" s="15">
        <v>3</v>
      </c>
      <c r="B23" s="20" t="s">
        <v>132</v>
      </c>
      <c r="C23" s="11">
        <v>0</v>
      </c>
      <c r="D23" s="11">
        <v>0</v>
      </c>
      <c r="E23" s="11">
        <v>0</v>
      </c>
      <c r="F23" s="11">
        <v>0</v>
      </c>
    </row>
    <row r="24" spans="1:6" ht="16.5" x14ac:dyDescent="0.3">
      <c r="A24" s="15"/>
      <c r="B24" s="18" t="s">
        <v>123</v>
      </c>
      <c r="C24" s="11">
        <v>0</v>
      </c>
      <c r="D24" s="11">
        <v>0</v>
      </c>
      <c r="E24" s="11">
        <v>0</v>
      </c>
      <c r="F24" s="11">
        <v>0</v>
      </c>
    </row>
    <row r="25" spans="1:6" ht="16.5" x14ac:dyDescent="0.3">
      <c r="A25" s="44" t="s">
        <v>133</v>
      </c>
      <c r="B25" s="45"/>
      <c r="C25" s="11"/>
      <c r="D25" s="11"/>
      <c r="E25" s="11"/>
      <c r="F25" s="11"/>
    </row>
    <row r="26" spans="1:6" ht="16.5" x14ac:dyDescent="0.3">
      <c r="A26" s="15">
        <v>1</v>
      </c>
      <c r="B26" s="21" t="s">
        <v>134</v>
      </c>
      <c r="C26" s="11">
        <v>1</v>
      </c>
      <c r="D26" s="11">
        <v>0</v>
      </c>
      <c r="E26" s="11">
        <v>0</v>
      </c>
      <c r="F26" s="11">
        <f>C26+D26-E26</f>
        <v>1</v>
      </c>
    </row>
    <row r="27" spans="1:6" ht="16.5" x14ac:dyDescent="0.3">
      <c r="A27" s="15">
        <v>2</v>
      </c>
      <c r="B27" s="17" t="s">
        <v>135</v>
      </c>
      <c r="C27" s="11">
        <v>2</v>
      </c>
      <c r="D27" s="11">
        <v>0</v>
      </c>
      <c r="E27" s="11">
        <v>0</v>
      </c>
      <c r="F27" s="11">
        <f t="shared" ref="F27:F28" si="3">C27+D27-E27</f>
        <v>2</v>
      </c>
    </row>
    <row r="28" spans="1:6" ht="16.5" x14ac:dyDescent="0.3">
      <c r="A28" s="15">
        <v>3</v>
      </c>
      <c r="B28" s="17" t="s">
        <v>136</v>
      </c>
      <c r="C28" s="11">
        <v>0</v>
      </c>
      <c r="D28" s="11">
        <v>0</v>
      </c>
      <c r="E28" s="11">
        <v>0</v>
      </c>
      <c r="F28" s="11">
        <f t="shared" si="3"/>
        <v>0</v>
      </c>
    </row>
    <row r="29" spans="1:6" ht="16.5" x14ac:dyDescent="0.3">
      <c r="A29" s="15"/>
      <c r="B29" s="18" t="s">
        <v>123</v>
      </c>
      <c r="C29" s="11">
        <f>SUM(C26:C28)</f>
        <v>3</v>
      </c>
      <c r="D29" s="11">
        <f t="shared" ref="D29:F29" si="4">SUM(D26:D28)</f>
        <v>0</v>
      </c>
      <c r="E29" s="11">
        <f t="shared" si="4"/>
        <v>0</v>
      </c>
      <c r="F29" s="11">
        <f t="shared" si="4"/>
        <v>3</v>
      </c>
    </row>
    <row r="30" spans="1:6" ht="16.5" x14ac:dyDescent="0.3">
      <c r="A30" s="46" t="s">
        <v>137</v>
      </c>
      <c r="B30" s="46"/>
      <c r="C30" s="11"/>
      <c r="D30" s="11"/>
      <c r="E30" s="11"/>
      <c r="F30" s="11"/>
    </row>
    <row r="31" spans="1:6" ht="16.5" x14ac:dyDescent="0.3">
      <c r="A31" s="16" t="s">
        <v>138</v>
      </c>
      <c r="B31" s="22" t="s">
        <v>139</v>
      </c>
      <c r="C31" s="11">
        <v>0</v>
      </c>
      <c r="D31" s="11">
        <v>0</v>
      </c>
      <c r="E31" s="11">
        <v>0</v>
      </c>
      <c r="F31" s="11">
        <f>C31+D31-E31</f>
        <v>0</v>
      </c>
    </row>
    <row r="32" spans="1:6" ht="16.5" x14ac:dyDescent="0.3">
      <c r="A32" s="16" t="s">
        <v>140</v>
      </c>
      <c r="B32" s="22" t="s">
        <v>141</v>
      </c>
      <c r="C32" s="11">
        <v>3</v>
      </c>
      <c r="D32" s="11">
        <v>0</v>
      </c>
      <c r="E32" s="11">
        <v>0</v>
      </c>
      <c r="F32" s="11">
        <f t="shared" ref="F32:F33" si="5">C32+D32-E32</f>
        <v>3</v>
      </c>
    </row>
    <row r="33" spans="1:6" ht="16.5" x14ac:dyDescent="0.3">
      <c r="A33" s="16" t="s">
        <v>142</v>
      </c>
      <c r="B33" s="22" t="s">
        <v>143</v>
      </c>
      <c r="C33" s="11">
        <v>0</v>
      </c>
      <c r="D33" s="11">
        <v>0</v>
      </c>
      <c r="E33" s="11">
        <v>0</v>
      </c>
      <c r="F33" s="11">
        <f t="shared" si="5"/>
        <v>0</v>
      </c>
    </row>
    <row r="34" spans="1:6" ht="16.5" x14ac:dyDescent="0.3">
      <c r="A34" s="16"/>
      <c r="B34" s="18" t="s">
        <v>11</v>
      </c>
      <c r="C34" s="11">
        <f>SUM(C31:C33)</f>
        <v>3</v>
      </c>
      <c r="D34" s="11">
        <f t="shared" ref="D34:F34" si="6">SUM(D31:D33)</f>
        <v>0</v>
      </c>
      <c r="E34" s="11">
        <f t="shared" si="6"/>
        <v>0</v>
      </c>
      <c r="F34" s="11">
        <f t="shared" si="6"/>
        <v>3</v>
      </c>
    </row>
    <row r="35" spans="1:6" ht="16.5" x14ac:dyDescent="0.3">
      <c r="A35" s="19"/>
      <c r="B35" s="18" t="s">
        <v>144</v>
      </c>
      <c r="C35" s="11">
        <f>C12+C16+C19+C24+C29+C34</f>
        <v>165</v>
      </c>
      <c r="D35" s="11">
        <f t="shared" ref="D35:F35" si="7">D12+D16+D19+D24+D29+D34</f>
        <v>0</v>
      </c>
      <c r="E35" s="11">
        <f t="shared" si="7"/>
        <v>0</v>
      </c>
      <c r="F35" s="11">
        <f t="shared" si="7"/>
        <v>165</v>
      </c>
    </row>
  </sheetData>
  <mergeCells count="11">
    <mergeCell ref="A4:A5"/>
    <mergeCell ref="B4:B5"/>
    <mergeCell ref="C4:F4"/>
    <mergeCell ref="A7:B7"/>
    <mergeCell ref="A1:F1"/>
    <mergeCell ref="C3:D3"/>
    <mergeCell ref="A13:B13"/>
    <mergeCell ref="A17:B17"/>
    <mergeCell ref="A20:B20"/>
    <mergeCell ref="A25:B25"/>
    <mergeCell ref="A30:B30"/>
  </mergeCells>
  <pageMargins left="0.7" right="0.7" top="0.75" bottom="0.75" header="0.3" footer="0.3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topLeftCell="B25" zoomScaleNormal="85" zoomScaleSheetLayoutView="100" workbookViewId="0">
      <selection activeCell="N38" sqref="N38"/>
    </sheetView>
  </sheetViews>
  <sheetFormatPr defaultRowHeight="15" x14ac:dyDescent="0.25"/>
  <cols>
    <col min="1" max="1" width="6.42578125" customWidth="1"/>
    <col min="2" max="2" width="38.28515625" customWidth="1"/>
    <col min="3" max="3" width="10" customWidth="1"/>
    <col min="4" max="4" width="8" customWidth="1"/>
    <col min="5" max="5" width="10" customWidth="1"/>
    <col min="6" max="6" width="8.28515625" customWidth="1"/>
    <col min="7" max="7" width="9.140625" customWidth="1"/>
    <col min="8" max="8" width="8.7109375" customWidth="1"/>
    <col min="9" max="9" width="7.42578125" customWidth="1"/>
    <col min="10" max="10" width="8.85546875" customWidth="1"/>
    <col min="11" max="11" width="8.5703125" customWidth="1"/>
    <col min="12" max="12" width="9.28515625" customWidth="1"/>
    <col min="13" max="13" width="7.42578125" customWidth="1"/>
    <col min="14" max="15" width="9.28515625" customWidth="1"/>
    <col min="16" max="16" width="9.42578125" customWidth="1"/>
    <col min="17" max="17" width="12.7109375" customWidth="1"/>
    <col min="18" max="18" width="13.7109375" customWidth="1"/>
  </cols>
  <sheetData>
    <row r="1" spans="1:18" ht="15" customHeight="1" x14ac:dyDescent="0.25">
      <c r="A1" s="52" t="s">
        <v>149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2.5" customHeight="1" x14ac:dyDescent="0.25">
      <c r="A2" s="57" t="s">
        <v>45</v>
      </c>
      <c r="B2" s="58" t="s">
        <v>58</v>
      </c>
      <c r="C2" s="47" t="s">
        <v>6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6.5" hidden="1" customHeight="1" x14ac:dyDescent="0.25">
      <c r="A3" s="57"/>
      <c r="B3" s="58"/>
      <c r="C3" s="47" t="s">
        <v>7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 t="s">
        <v>8</v>
      </c>
      <c r="P3" s="47"/>
      <c r="Q3" s="47"/>
      <c r="R3" s="47"/>
    </row>
    <row r="4" spans="1:18" ht="16.5" customHeight="1" x14ac:dyDescent="0.25">
      <c r="A4" s="57"/>
      <c r="B4" s="58"/>
      <c r="C4" s="54" t="s">
        <v>155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4" t="s">
        <v>156</v>
      </c>
      <c r="P4" s="55"/>
      <c r="Q4" s="55"/>
      <c r="R4" s="56"/>
    </row>
    <row r="5" spans="1:18" ht="33.75" customHeight="1" x14ac:dyDescent="0.25">
      <c r="A5" s="57"/>
      <c r="B5" s="58"/>
      <c r="C5" s="47" t="s">
        <v>109</v>
      </c>
      <c r="D5" s="47"/>
      <c r="E5" s="47"/>
      <c r="F5" s="47" t="s">
        <v>152</v>
      </c>
      <c r="G5" s="47"/>
      <c r="H5" s="47"/>
      <c r="I5" s="47" t="s">
        <v>9</v>
      </c>
      <c r="J5" s="47"/>
      <c r="K5" s="47"/>
      <c r="L5" s="47" t="s">
        <v>10</v>
      </c>
      <c r="M5" s="47"/>
      <c r="N5" s="47"/>
      <c r="O5" s="47" t="s">
        <v>109</v>
      </c>
      <c r="P5" s="47" t="s">
        <v>153</v>
      </c>
      <c r="Q5" s="47" t="s">
        <v>108</v>
      </c>
      <c r="R5" s="59" t="s">
        <v>107</v>
      </c>
    </row>
    <row r="6" spans="1:18" ht="18" customHeight="1" x14ac:dyDescent="0.25">
      <c r="A6" s="57"/>
      <c r="B6" s="58"/>
      <c r="C6" s="53" t="s">
        <v>12</v>
      </c>
      <c r="D6" s="47" t="s">
        <v>13</v>
      </c>
      <c r="E6" s="9" t="s">
        <v>11</v>
      </c>
      <c r="F6" s="47" t="s">
        <v>12</v>
      </c>
      <c r="G6" s="47" t="s">
        <v>13</v>
      </c>
      <c r="H6" s="9" t="s">
        <v>11</v>
      </c>
      <c r="I6" s="47" t="s">
        <v>12</v>
      </c>
      <c r="J6" s="47" t="s">
        <v>13</v>
      </c>
      <c r="K6" s="9" t="s">
        <v>11</v>
      </c>
      <c r="L6" s="47" t="s">
        <v>12</v>
      </c>
      <c r="M6" s="47" t="s">
        <v>13</v>
      </c>
      <c r="N6" s="9" t="s">
        <v>11</v>
      </c>
      <c r="O6" s="47"/>
      <c r="P6" s="47"/>
      <c r="Q6" s="47"/>
      <c r="R6" s="60"/>
    </row>
    <row r="7" spans="1:18" ht="16.5" x14ac:dyDescent="0.25">
      <c r="A7" s="57"/>
      <c r="B7" s="58"/>
      <c r="C7" s="53"/>
      <c r="D7" s="47"/>
      <c r="E7" s="10" t="s">
        <v>14</v>
      </c>
      <c r="F7" s="47"/>
      <c r="G7" s="47"/>
      <c r="H7" s="10" t="s">
        <v>15</v>
      </c>
      <c r="I7" s="47"/>
      <c r="J7" s="47"/>
      <c r="K7" s="10" t="s">
        <v>16</v>
      </c>
      <c r="L7" s="47"/>
      <c r="M7" s="47"/>
      <c r="N7" s="29" t="s">
        <v>154</v>
      </c>
      <c r="O7" s="47"/>
      <c r="P7" s="47"/>
      <c r="Q7" s="47"/>
      <c r="R7" s="61"/>
    </row>
    <row r="8" spans="1:18" ht="16.5" x14ac:dyDescent="0.25">
      <c r="A8" s="57"/>
      <c r="B8" s="58"/>
      <c r="C8" s="1">
        <v>7</v>
      </c>
      <c r="D8" s="1">
        <v>8</v>
      </c>
      <c r="E8" s="1">
        <v>9</v>
      </c>
      <c r="F8" s="1">
        <v>10</v>
      </c>
      <c r="G8" s="1">
        <v>11</v>
      </c>
      <c r="H8" s="1">
        <v>12</v>
      </c>
      <c r="I8" s="1">
        <v>13</v>
      </c>
      <c r="J8" s="1">
        <v>14</v>
      </c>
      <c r="K8" s="1">
        <v>15</v>
      </c>
      <c r="L8" s="1">
        <v>16</v>
      </c>
      <c r="M8" s="1">
        <v>17</v>
      </c>
      <c r="N8" s="1">
        <v>18</v>
      </c>
      <c r="O8" s="1">
        <v>19</v>
      </c>
      <c r="P8" s="1">
        <v>20</v>
      </c>
      <c r="Q8" s="1">
        <v>21</v>
      </c>
      <c r="R8" s="1">
        <v>22</v>
      </c>
    </row>
    <row r="9" spans="1:18" ht="16.5" x14ac:dyDescent="0.25">
      <c r="A9" s="48" t="s">
        <v>118</v>
      </c>
      <c r="B9" s="49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6.5" customHeight="1" x14ac:dyDescent="0.3">
      <c r="A10" s="15">
        <v>1</v>
      </c>
      <c r="B10" s="17" t="s">
        <v>119</v>
      </c>
      <c r="C10" s="26">
        <v>3584</v>
      </c>
      <c r="D10" s="26">
        <v>0</v>
      </c>
      <c r="E10" s="26">
        <f>SUM(C10:D10)</f>
        <v>3584</v>
      </c>
      <c r="F10" s="26">
        <v>0</v>
      </c>
      <c r="G10" s="26">
        <v>0</v>
      </c>
      <c r="H10" s="26">
        <f>SUM(F10:G10)</f>
        <v>0</v>
      </c>
      <c r="I10" s="26">
        <v>0</v>
      </c>
      <c r="J10" s="26">
        <v>0</v>
      </c>
      <c r="K10" s="26">
        <f>SUM(I10:J10)</f>
        <v>0</v>
      </c>
      <c r="L10" s="26">
        <v>3584</v>
      </c>
      <c r="M10" s="26">
        <v>0</v>
      </c>
      <c r="N10" s="26">
        <f>L10+M10</f>
        <v>3584</v>
      </c>
      <c r="O10" s="26">
        <v>0</v>
      </c>
      <c r="P10" s="26">
        <v>0</v>
      </c>
      <c r="Q10" s="26">
        <v>0</v>
      </c>
      <c r="R10" s="26">
        <f>O10+P10-Q10</f>
        <v>0</v>
      </c>
    </row>
    <row r="11" spans="1:18" ht="16.5" x14ac:dyDescent="0.3">
      <c r="A11" s="15">
        <v>2</v>
      </c>
      <c r="B11" s="17" t="s">
        <v>120</v>
      </c>
      <c r="C11" s="33">
        <v>0</v>
      </c>
      <c r="D11" s="33">
        <v>0</v>
      </c>
      <c r="E11" s="26">
        <f t="shared" ref="E11:E12" si="0">SUM(C11:D11)</f>
        <v>0</v>
      </c>
      <c r="F11" s="33">
        <v>0</v>
      </c>
      <c r="G11" s="33">
        <v>0</v>
      </c>
      <c r="H11" s="26">
        <f t="shared" ref="H11:H13" si="1">SUM(F11:G11)</f>
        <v>0</v>
      </c>
      <c r="I11" s="33">
        <v>0</v>
      </c>
      <c r="J11" s="33">
        <v>0</v>
      </c>
      <c r="K11" s="26">
        <f t="shared" ref="K11:K13" si="2">SUM(I11:J11)</f>
        <v>0</v>
      </c>
      <c r="L11" s="33">
        <v>0</v>
      </c>
      <c r="M11" s="33">
        <v>0</v>
      </c>
      <c r="N11" s="26">
        <f t="shared" ref="N11:N13" si="3">L11+M11</f>
        <v>0</v>
      </c>
      <c r="O11" s="33">
        <v>0</v>
      </c>
      <c r="P11" s="33">
        <v>0</v>
      </c>
      <c r="Q11" s="33">
        <v>0</v>
      </c>
      <c r="R11" s="26">
        <f t="shared" ref="R11:R12" si="4">O11+P11-Q11</f>
        <v>0</v>
      </c>
    </row>
    <row r="12" spans="1:18" ht="16.5" x14ac:dyDescent="0.3">
      <c r="A12" s="15">
        <v>3</v>
      </c>
      <c r="B12" s="17" t="s">
        <v>121</v>
      </c>
      <c r="C12" s="33">
        <v>0</v>
      </c>
      <c r="D12" s="33">
        <v>0</v>
      </c>
      <c r="E12" s="26">
        <f t="shared" si="0"/>
        <v>0</v>
      </c>
      <c r="F12" s="33">
        <v>0</v>
      </c>
      <c r="G12" s="33">
        <v>0</v>
      </c>
      <c r="H12" s="26">
        <f t="shared" si="1"/>
        <v>0</v>
      </c>
      <c r="I12" s="33">
        <v>0</v>
      </c>
      <c r="J12" s="33">
        <v>0</v>
      </c>
      <c r="K12" s="26">
        <f t="shared" si="2"/>
        <v>0</v>
      </c>
      <c r="L12" s="33">
        <v>0</v>
      </c>
      <c r="M12" s="33">
        <v>0</v>
      </c>
      <c r="N12" s="26">
        <f t="shared" si="3"/>
        <v>0</v>
      </c>
      <c r="O12" s="33">
        <v>0</v>
      </c>
      <c r="P12" s="33">
        <v>0</v>
      </c>
      <c r="Q12" s="33">
        <v>0</v>
      </c>
      <c r="R12" s="26">
        <f t="shared" si="4"/>
        <v>0</v>
      </c>
    </row>
    <row r="13" spans="1:18" ht="16.5" x14ac:dyDescent="0.3">
      <c r="A13" s="15">
        <v>4</v>
      </c>
      <c r="B13" s="17" t="s">
        <v>122</v>
      </c>
      <c r="C13" s="33">
        <v>0</v>
      </c>
      <c r="D13" s="33">
        <v>0</v>
      </c>
      <c r="E13" s="26">
        <f>SUM(C13:D13)</f>
        <v>0</v>
      </c>
      <c r="F13" s="33">
        <v>0</v>
      </c>
      <c r="G13" s="33">
        <v>0</v>
      </c>
      <c r="H13" s="26">
        <f t="shared" si="1"/>
        <v>0</v>
      </c>
      <c r="I13" s="33">
        <v>0</v>
      </c>
      <c r="J13" s="33">
        <v>0</v>
      </c>
      <c r="K13" s="26">
        <f t="shared" si="2"/>
        <v>0</v>
      </c>
      <c r="L13" s="33">
        <v>0</v>
      </c>
      <c r="M13" s="33">
        <v>0</v>
      </c>
      <c r="N13" s="26">
        <f t="shared" si="3"/>
        <v>0</v>
      </c>
      <c r="O13" s="33">
        <v>0</v>
      </c>
      <c r="P13" s="33">
        <v>0</v>
      </c>
      <c r="Q13" s="33">
        <v>0</v>
      </c>
      <c r="R13" s="26">
        <f>O13+P13-Q13</f>
        <v>0</v>
      </c>
    </row>
    <row r="14" spans="1:18" ht="16.5" x14ac:dyDescent="0.3">
      <c r="A14" s="15"/>
      <c r="B14" s="18" t="s">
        <v>123</v>
      </c>
      <c r="C14" s="33">
        <f>SUM(C10:C13)</f>
        <v>3584</v>
      </c>
      <c r="D14" s="33">
        <f t="shared" ref="D14:R14" si="5">SUM(D10:D13)</f>
        <v>0</v>
      </c>
      <c r="E14" s="33">
        <f>SUM(E10:E13)</f>
        <v>3584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0</v>
      </c>
      <c r="K14" s="33">
        <f t="shared" si="5"/>
        <v>0</v>
      </c>
      <c r="L14" s="33">
        <f t="shared" si="5"/>
        <v>3584</v>
      </c>
      <c r="M14" s="33">
        <f t="shared" si="5"/>
        <v>0</v>
      </c>
      <c r="N14" s="33">
        <f t="shared" si="5"/>
        <v>3584</v>
      </c>
      <c r="O14" s="33">
        <f t="shared" si="5"/>
        <v>0</v>
      </c>
      <c r="P14" s="33">
        <f t="shared" si="5"/>
        <v>0</v>
      </c>
      <c r="Q14" s="33">
        <f t="shared" si="5"/>
        <v>0</v>
      </c>
      <c r="R14" s="33">
        <f t="shared" si="5"/>
        <v>0</v>
      </c>
    </row>
    <row r="15" spans="1:18" ht="16.5" x14ac:dyDescent="0.3">
      <c r="A15" s="44" t="s">
        <v>124</v>
      </c>
      <c r="B15" s="45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6.5" customHeight="1" x14ac:dyDescent="0.3">
      <c r="A16" s="15">
        <v>1</v>
      </c>
      <c r="B16" s="17" t="s">
        <v>125</v>
      </c>
      <c r="C16" s="33">
        <v>0</v>
      </c>
      <c r="D16" s="33">
        <v>0</v>
      </c>
      <c r="E16" s="33">
        <f>SUM(C16:D16)</f>
        <v>0</v>
      </c>
      <c r="F16" s="33">
        <v>0</v>
      </c>
      <c r="G16" s="33">
        <v>0</v>
      </c>
      <c r="H16" s="33">
        <f>SUM(F16:G16)</f>
        <v>0</v>
      </c>
      <c r="I16" s="33">
        <v>0</v>
      </c>
      <c r="J16" s="33">
        <v>0</v>
      </c>
      <c r="K16" s="33">
        <f>SUM(I16:J16)</f>
        <v>0</v>
      </c>
      <c r="L16" s="33">
        <v>0</v>
      </c>
      <c r="M16" s="33">
        <v>0</v>
      </c>
      <c r="N16" s="33">
        <f>SUM(L16:M16)</f>
        <v>0</v>
      </c>
      <c r="O16" s="33">
        <v>0</v>
      </c>
      <c r="P16" s="33">
        <v>0</v>
      </c>
      <c r="Q16" s="33">
        <v>0</v>
      </c>
      <c r="R16" s="33">
        <v>0</v>
      </c>
    </row>
    <row r="17" spans="1:18" ht="16.5" x14ac:dyDescent="0.3">
      <c r="A17" s="15">
        <v>2</v>
      </c>
      <c r="B17" s="17" t="s">
        <v>126</v>
      </c>
      <c r="C17" s="33">
        <v>0</v>
      </c>
      <c r="D17" s="33">
        <v>0</v>
      </c>
      <c r="E17" s="33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/>
      <c r="L17" s="33">
        <v>0</v>
      </c>
      <c r="M17" s="33">
        <v>0</v>
      </c>
      <c r="N17" s="33"/>
      <c r="O17" s="33">
        <v>0</v>
      </c>
      <c r="P17" s="33">
        <v>0</v>
      </c>
      <c r="Q17" s="33">
        <v>0</v>
      </c>
      <c r="R17" s="33">
        <v>0</v>
      </c>
    </row>
    <row r="18" spans="1:18" ht="16.5" x14ac:dyDescent="0.3">
      <c r="A18" s="15"/>
      <c r="B18" s="18" t="s">
        <v>123</v>
      </c>
      <c r="C18" s="33">
        <f>SUM(C16:C17)</f>
        <v>0</v>
      </c>
      <c r="D18" s="33">
        <f t="shared" ref="D18:Q18" si="6">SUM(D16:D17)</f>
        <v>0</v>
      </c>
      <c r="E18" s="33">
        <f t="shared" si="6"/>
        <v>0</v>
      </c>
      <c r="F18" s="33">
        <f t="shared" si="6"/>
        <v>0</v>
      </c>
      <c r="G18" s="33">
        <f t="shared" si="6"/>
        <v>0</v>
      </c>
      <c r="H18" s="33">
        <f t="shared" si="6"/>
        <v>0</v>
      </c>
      <c r="I18" s="33">
        <f t="shared" si="6"/>
        <v>0</v>
      </c>
      <c r="J18" s="33">
        <f t="shared" si="6"/>
        <v>0</v>
      </c>
      <c r="K18" s="33">
        <f t="shared" si="6"/>
        <v>0</v>
      </c>
      <c r="L18" s="33">
        <f t="shared" si="6"/>
        <v>0</v>
      </c>
      <c r="M18" s="33">
        <f t="shared" si="6"/>
        <v>0</v>
      </c>
      <c r="N18" s="33">
        <f t="shared" si="6"/>
        <v>0</v>
      </c>
      <c r="O18" s="33">
        <f t="shared" si="6"/>
        <v>0</v>
      </c>
      <c r="P18" s="33">
        <f t="shared" si="6"/>
        <v>0</v>
      </c>
      <c r="Q18" s="33">
        <f t="shared" si="6"/>
        <v>0</v>
      </c>
      <c r="R18" s="33">
        <f>SUM(R16:R17)</f>
        <v>0</v>
      </c>
    </row>
    <row r="19" spans="1:18" ht="16.5" x14ac:dyDescent="0.3">
      <c r="A19" s="44" t="s">
        <v>127</v>
      </c>
      <c r="B19" s="45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6.5" customHeight="1" x14ac:dyDescent="0.3">
      <c r="A20" s="15">
        <v>1</v>
      </c>
      <c r="B20" s="17" t="s">
        <v>128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</row>
    <row r="21" spans="1:18" ht="16.5" x14ac:dyDescent="0.3">
      <c r="A21" s="15"/>
      <c r="B21" s="18" t="s">
        <v>123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</row>
    <row r="22" spans="1:18" ht="16.5" x14ac:dyDescent="0.3">
      <c r="A22" s="44" t="s">
        <v>129</v>
      </c>
      <c r="B22" s="4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6.5" customHeight="1" x14ac:dyDescent="0.3">
      <c r="A23" s="15">
        <v>1</v>
      </c>
      <c r="B23" s="19" t="s">
        <v>130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</row>
    <row r="24" spans="1:18" ht="16.5" x14ac:dyDescent="0.3">
      <c r="A24" s="15">
        <v>2</v>
      </c>
      <c r="B24" s="19" t="s">
        <v>131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</row>
    <row r="25" spans="1:18" ht="16.5" x14ac:dyDescent="0.3">
      <c r="A25" s="15">
        <v>3</v>
      </c>
      <c r="B25" s="20" t="s">
        <v>132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</row>
    <row r="26" spans="1:18" ht="16.5" x14ac:dyDescent="0.3">
      <c r="A26" s="15"/>
      <c r="B26" s="18" t="s">
        <v>123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</row>
    <row r="27" spans="1:18" ht="16.5" x14ac:dyDescent="0.3">
      <c r="A27" s="44" t="s">
        <v>133</v>
      </c>
      <c r="B27" s="4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6.5" x14ac:dyDescent="0.3">
      <c r="A28" s="15">
        <v>1</v>
      </c>
      <c r="B28" s="21" t="s">
        <v>134</v>
      </c>
      <c r="C28" s="33">
        <v>74</v>
      </c>
      <c r="D28" s="33">
        <v>0</v>
      </c>
      <c r="E28" s="33">
        <f>SUM(C28:D28)</f>
        <v>74</v>
      </c>
      <c r="F28" s="33">
        <v>0</v>
      </c>
      <c r="G28" s="33">
        <v>0</v>
      </c>
      <c r="H28" s="33">
        <f>SUM(F28:G28)</f>
        <v>0</v>
      </c>
      <c r="I28" s="33">
        <v>0</v>
      </c>
      <c r="J28" s="33">
        <v>0</v>
      </c>
      <c r="K28" s="33">
        <f>SUM(I28:J28)</f>
        <v>0</v>
      </c>
      <c r="L28" s="33">
        <v>74</v>
      </c>
      <c r="M28" s="33">
        <v>0</v>
      </c>
      <c r="N28" s="33">
        <f>SUM(L28:M28)</f>
        <v>74</v>
      </c>
      <c r="O28" s="33">
        <v>0</v>
      </c>
      <c r="P28" s="33">
        <v>0</v>
      </c>
      <c r="Q28" s="33">
        <v>0</v>
      </c>
      <c r="R28" s="33">
        <v>0</v>
      </c>
    </row>
    <row r="29" spans="1:18" ht="16.5" x14ac:dyDescent="0.3">
      <c r="A29" s="15">
        <v>2</v>
      </c>
      <c r="B29" s="21" t="s">
        <v>135</v>
      </c>
      <c r="C29" s="33">
        <v>150</v>
      </c>
      <c r="D29" s="33">
        <v>0</v>
      </c>
      <c r="E29" s="33">
        <f>SUM(C29:D29)</f>
        <v>150</v>
      </c>
      <c r="F29" s="33">
        <v>0</v>
      </c>
      <c r="G29" s="33">
        <v>0</v>
      </c>
      <c r="H29" s="33"/>
      <c r="I29" s="33">
        <v>0</v>
      </c>
      <c r="J29" s="33">
        <v>0</v>
      </c>
      <c r="K29" s="33">
        <v>0</v>
      </c>
      <c r="L29" s="33">
        <v>150</v>
      </c>
      <c r="M29" s="33">
        <v>0</v>
      </c>
      <c r="N29" s="33">
        <v>150</v>
      </c>
      <c r="O29" s="33">
        <v>0</v>
      </c>
      <c r="P29" s="33">
        <v>0</v>
      </c>
      <c r="Q29" s="33">
        <v>0</v>
      </c>
      <c r="R29" s="33">
        <v>0</v>
      </c>
    </row>
    <row r="30" spans="1:18" ht="16.5" x14ac:dyDescent="0.3">
      <c r="A30" s="15">
        <v>3</v>
      </c>
      <c r="B30" s="21" t="s">
        <v>136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</row>
    <row r="31" spans="1:18" ht="16.5" x14ac:dyDescent="0.3">
      <c r="A31" s="15"/>
      <c r="B31" s="23" t="s">
        <v>123</v>
      </c>
      <c r="C31" s="33">
        <f>SUM(C28:C30)</f>
        <v>224</v>
      </c>
      <c r="D31" s="33">
        <f t="shared" ref="D31:R31" si="7">SUM(D28:D30)</f>
        <v>0</v>
      </c>
      <c r="E31" s="33">
        <f t="shared" si="7"/>
        <v>224</v>
      </c>
      <c r="F31" s="33">
        <f t="shared" si="7"/>
        <v>0</v>
      </c>
      <c r="G31" s="33">
        <f t="shared" si="7"/>
        <v>0</v>
      </c>
      <c r="H31" s="33">
        <f t="shared" si="7"/>
        <v>0</v>
      </c>
      <c r="I31" s="33">
        <f t="shared" si="7"/>
        <v>0</v>
      </c>
      <c r="J31" s="33">
        <f t="shared" si="7"/>
        <v>0</v>
      </c>
      <c r="K31" s="33">
        <f t="shared" si="7"/>
        <v>0</v>
      </c>
      <c r="L31" s="33">
        <f t="shared" si="7"/>
        <v>224</v>
      </c>
      <c r="M31" s="33">
        <f t="shared" si="7"/>
        <v>0</v>
      </c>
      <c r="N31" s="33">
        <f t="shared" si="7"/>
        <v>224</v>
      </c>
      <c r="O31" s="33">
        <f t="shared" si="7"/>
        <v>0</v>
      </c>
      <c r="P31" s="33">
        <f t="shared" si="7"/>
        <v>0</v>
      </c>
      <c r="Q31" s="33">
        <f t="shared" si="7"/>
        <v>0</v>
      </c>
      <c r="R31" s="33">
        <f t="shared" si="7"/>
        <v>0</v>
      </c>
    </row>
    <row r="32" spans="1:18" ht="16.5" x14ac:dyDescent="0.3">
      <c r="A32" s="46" t="s">
        <v>137</v>
      </c>
      <c r="B32" s="48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6.5" x14ac:dyDescent="0.3">
      <c r="A33" s="16" t="s">
        <v>138</v>
      </c>
      <c r="B33" s="24" t="s">
        <v>139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1:18" ht="16.5" x14ac:dyDescent="0.3">
      <c r="A34" s="16" t="s">
        <v>140</v>
      </c>
      <c r="B34" s="24" t="s">
        <v>141</v>
      </c>
      <c r="C34" s="33">
        <v>0</v>
      </c>
      <c r="D34" s="33">
        <v>0</v>
      </c>
      <c r="E34" s="33">
        <v>0</v>
      </c>
      <c r="F34" s="33">
        <v>60</v>
      </c>
      <c r="G34" s="33">
        <v>30</v>
      </c>
      <c r="H34" s="33">
        <f>SUM(F34:G34)</f>
        <v>90</v>
      </c>
      <c r="I34" s="33">
        <v>0</v>
      </c>
      <c r="J34" s="33">
        <v>0</v>
      </c>
      <c r="K34" s="33">
        <v>0</v>
      </c>
      <c r="L34" s="33">
        <v>60</v>
      </c>
      <c r="M34" s="33">
        <v>30</v>
      </c>
      <c r="N34" s="33">
        <f>SUM(L34:M34)</f>
        <v>90</v>
      </c>
      <c r="O34" s="33">
        <v>0</v>
      </c>
      <c r="P34" s="33">
        <v>0</v>
      </c>
      <c r="Q34" s="33">
        <v>0</v>
      </c>
      <c r="R34" s="33">
        <v>0</v>
      </c>
    </row>
    <row r="35" spans="1:18" ht="16.5" x14ac:dyDescent="0.3">
      <c r="A35" s="16" t="s">
        <v>142</v>
      </c>
      <c r="B35" s="24" t="s">
        <v>143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</row>
    <row r="36" spans="1:18" ht="16.5" x14ac:dyDescent="0.3">
      <c r="A36" s="16"/>
      <c r="B36" s="23" t="s">
        <v>11</v>
      </c>
      <c r="C36" s="33">
        <f>SUM(C33:C35)</f>
        <v>0</v>
      </c>
      <c r="D36" s="33">
        <f t="shared" ref="D36:R36" si="8">SUM(D33:D35)</f>
        <v>0</v>
      </c>
      <c r="E36" s="33">
        <f t="shared" si="8"/>
        <v>0</v>
      </c>
      <c r="F36" s="33">
        <f t="shared" si="8"/>
        <v>60</v>
      </c>
      <c r="G36" s="33">
        <f t="shared" si="8"/>
        <v>30</v>
      </c>
      <c r="H36" s="33">
        <f t="shared" si="8"/>
        <v>90</v>
      </c>
      <c r="I36" s="33">
        <f t="shared" si="8"/>
        <v>0</v>
      </c>
      <c r="J36" s="33">
        <f t="shared" si="8"/>
        <v>0</v>
      </c>
      <c r="K36" s="33">
        <f t="shared" si="8"/>
        <v>0</v>
      </c>
      <c r="L36" s="33">
        <f t="shared" si="8"/>
        <v>60</v>
      </c>
      <c r="M36" s="33">
        <f t="shared" si="8"/>
        <v>30</v>
      </c>
      <c r="N36" s="33">
        <f t="shared" si="8"/>
        <v>90</v>
      </c>
      <c r="O36" s="33">
        <f t="shared" si="8"/>
        <v>0</v>
      </c>
      <c r="P36" s="33">
        <f t="shared" si="8"/>
        <v>0</v>
      </c>
      <c r="Q36" s="33">
        <f t="shared" si="8"/>
        <v>0</v>
      </c>
      <c r="R36" s="33">
        <f t="shared" si="8"/>
        <v>0</v>
      </c>
    </row>
    <row r="37" spans="1:18" ht="16.5" x14ac:dyDescent="0.3">
      <c r="A37" s="19"/>
      <c r="B37" s="23" t="s">
        <v>144</v>
      </c>
      <c r="C37" s="33">
        <f>C14+C18+C21+C26+C31+C36</f>
        <v>3808</v>
      </c>
      <c r="D37" s="33">
        <f t="shared" ref="D37:R37" si="9">D14+D18+D21+D26+D31+D36</f>
        <v>0</v>
      </c>
      <c r="E37" s="33">
        <f t="shared" si="9"/>
        <v>3808</v>
      </c>
      <c r="F37" s="33">
        <f t="shared" si="9"/>
        <v>60</v>
      </c>
      <c r="G37" s="33">
        <f t="shared" si="9"/>
        <v>30</v>
      </c>
      <c r="H37" s="33">
        <f t="shared" si="9"/>
        <v>90</v>
      </c>
      <c r="I37" s="33">
        <f t="shared" si="9"/>
        <v>0</v>
      </c>
      <c r="J37" s="33">
        <f t="shared" si="9"/>
        <v>0</v>
      </c>
      <c r="K37" s="33">
        <f t="shared" si="9"/>
        <v>0</v>
      </c>
      <c r="L37" s="33">
        <f t="shared" si="9"/>
        <v>3868</v>
      </c>
      <c r="M37" s="33">
        <f t="shared" si="9"/>
        <v>30</v>
      </c>
      <c r="N37" s="33">
        <f>N36+N31+N26+N21+N18+N14</f>
        <v>3898</v>
      </c>
      <c r="O37" s="33">
        <f t="shared" si="9"/>
        <v>0</v>
      </c>
      <c r="P37" s="33">
        <f t="shared" si="9"/>
        <v>0</v>
      </c>
      <c r="Q37" s="33">
        <f t="shared" si="9"/>
        <v>0</v>
      </c>
      <c r="R37" s="33">
        <f t="shared" si="9"/>
        <v>0</v>
      </c>
    </row>
  </sheetData>
  <mergeCells count="30">
    <mergeCell ref="A27:B27"/>
    <mergeCell ref="A32:B32"/>
    <mergeCell ref="C3:N3"/>
    <mergeCell ref="O3:R3"/>
    <mergeCell ref="C5:E5"/>
    <mergeCell ref="F5:H5"/>
    <mergeCell ref="I5:K5"/>
    <mergeCell ref="L5:N5"/>
    <mergeCell ref="A2:A8"/>
    <mergeCell ref="B2:B8"/>
    <mergeCell ref="R5:R7"/>
    <mergeCell ref="O5:O7"/>
    <mergeCell ref="P5:P7"/>
    <mergeCell ref="Q5:Q7"/>
    <mergeCell ref="L6:L7"/>
    <mergeCell ref="M6:M7"/>
    <mergeCell ref="A1:R1"/>
    <mergeCell ref="A9:B9"/>
    <mergeCell ref="A15:B15"/>
    <mergeCell ref="A19:B19"/>
    <mergeCell ref="A22:B22"/>
    <mergeCell ref="C2:R2"/>
    <mergeCell ref="C6:C7"/>
    <mergeCell ref="D6:D7"/>
    <mergeCell ref="F6:F7"/>
    <mergeCell ref="G6:G7"/>
    <mergeCell ref="I6:I7"/>
    <mergeCell ref="J6:J7"/>
    <mergeCell ref="C4:N4"/>
    <mergeCell ref="O4:R4"/>
  </mergeCells>
  <pageMargins left="0.7" right="0.7" top="0.75" bottom="0.75" header="0.3" footer="0.3"/>
  <pageSetup paperSize="5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topLeftCell="B1" zoomScale="115" zoomScaleSheetLayoutView="115" workbookViewId="0">
      <selection activeCell="H10" sqref="H10"/>
    </sheetView>
  </sheetViews>
  <sheetFormatPr defaultRowHeight="15.75" x14ac:dyDescent="0.3"/>
  <cols>
    <col min="1" max="1" width="9.140625" style="5"/>
    <col min="2" max="2" width="32.42578125" style="5" customWidth="1"/>
    <col min="3" max="5" width="9.140625" style="5"/>
    <col min="6" max="6" width="11.140625" style="5" customWidth="1"/>
    <col min="7" max="7" width="10.28515625" style="5" customWidth="1"/>
    <col min="8" max="8" width="8.5703125" style="5" customWidth="1"/>
    <col min="9" max="11" width="9.140625" style="5"/>
    <col min="12" max="12" width="11.28515625" style="5" customWidth="1"/>
    <col min="13" max="13" width="7.5703125" style="5" customWidth="1"/>
    <col min="14" max="14" width="7.85546875" style="5" customWidth="1"/>
    <col min="15" max="16384" width="9.140625" style="5"/>
  </cols>
  <sheetData>
    <row r="1" spans="1:17" x14ac:dyDescent="0.3">
      <c r="A1" s="62" t="s">
        <v>157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7" ht="15.75" hidden="1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x14ac:dyDescent="0.3">
      <c r="A3" s="69" t="s">
        <v>45</v>
      </c>
      <c r="B3" s="66" t="s">
        <v>58</v>
      </c>
      <c r="C3" s="63" t="s">
        <v>17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x14ac:dyDescent="0.3">
      <c r="A4" s="70"/>
      <c r="B4" s="67"/>
      <c r="C4" s="63" t="s">
        <v>18</v>
      </c>
      <c r="D4" s="63"/>
      <c r="E4" s="63"/>
      <c r="F4" s="63"/>
      <c r="G4" s="63"/>
      <c r="H4" s="63"/>
      <c r="I4" s="63" t="s">
        <v>19</v>
      </c>
      <c r="J4" s="63"/>
      <c r="K4" s="63"/>
      <c r="L4" s="63"/>
      <c r="M4" s="63" t="s">
        <v>20</v>
      </c>
      <c r="N4" s="63"/>
      <c r="O4" s="63"/>
    </row>
    <row r="5" spans="1:17" ht="16.5" customHeight="1" x14ac:dyDescent="0.3">
      <c r="A5" s="70"/>
      <c r="B5" s="67"/>
      <c r="C5" s="63" t="s">
        <v>21</v>
      </c>
      <c r="D5" s="63"/>
      <c r="E5" s="63"/>
      <c r="F5" s="63"/>
      <c r="G5" s="63" t="s">
        <v>22</v>
      </c>
      <c r="H5" s="64" t="s">
        <v>29</v>
      </c>
      <c r="I5" s="63" t="s">
        <v>23</v>
      </c>
      <c r="J5" s="63"/>
      <c r="K5" s="63"/>
      <c r="L5" s="63"/>
      <c r="M5" s="63" t="s">
        <v>109</v>
      </c>
      <c r="N5" s="63"/>
      <c r="O5" s="63"/>
    </row>
    <row r="6" spans="1:17" ht="76.5" customHeight="1" x14ac:dyDescent="0.3">
      <c r="A6" s="70"/>
      <c r="B6" s="67"/>
      <c r="C6" s="63" t="s">
        <v>151</v>
      </c>
      <c r="D6" s="63" t="s">
        <v>24</v>
      </c>
      <c r="E6" s="63" t="s">
        <v>25</v>
      </c>
      <c r="F6" s="64" t="s">
        <v>30</v>
      </c>
      <c r="G6" s="63"/>
      <c r="H6" s="72"/>
      <c r="I6" s="63" t="s">
        <v>158</v>
      </c>
      <c r="J6" s="63" t="s">
        <v>26</v>
      </c>
      <c r="K6" s="63" t="s">
        <v>33</v>
      </c>
      <c r="L6" s="73" t="s">
        <v>31</v>
      </c>
      <c r="M6" s="63" t="s">
        <v>27</v>
      </c>
      <c r="N6" s="63" t="s">
        <v>28</v>
      </c>
      <c r="O6" s="64" t="s">
        <v>32</v>
      </c>
      <c r="Q6" s="14"/>
    </row>
    <row r="7" spans="1:17" ht="3.75" customHeight="1" x14ac:dyDescent="0.3">
      <c r="A7" s="70"/>
      <c r="B7" s="67"/>
      <c r="C7" s="63"/>
      <c r="D7" s="63"/>
      <c r="E7" s="63"/>
      <c r="F7" s="65"/>
      <c r="G7" s="63"/>
      <c r="H7" s="65"/>
      <c r="I7" s="63"/>
      <c r="J7" s="63"/>
      <c r="K7" s="63"/>
      <c r="L7" s="74"/>
      <c r="M7" s="63"/>
      <c r="N7" s="63"/>
      <c r="O7" s="65"/>
      <c r="Q7" s="2"/>
    </row>
    <row r="8" spans="1:17" x14ac:dyDescent="0.3">
      <c r="A8" s="71"/>
      <c r="B8" s="68"/>
      <c r="C8" s="6">
        <v>23</v>
      </c>
      <c r="D8" s="6">
        <v>24</v>
      </c>
      <c r="E8" s="6">
        <v>25</v>
      </c>
      <c r="F8" s="6">
        <v>26</v>
      </c>
      <c r="G8" s="6">
        <v>27</v>
      </c>
      <c r="H8" s="6">
        <v>28</v>
      </c>
      <c r="I8" s="6">
        <v>29</v>
      </c>
      <c r="J8" s="6">
        <v>30</v>
      </c>
      <c r="K8" s="6">
        <v>31</v>
      </c>
      <c r="L8" s="6">
        <v>32</v>
      </c>
      <c r="M8" s="6">
        <v>33</v>
      </c>
      <c r="N8" s="6">
        <v>34</v>
      </c>
      <c r="O8" s="6">
        <v>35</v>
      </c>
      <c r="Q8" s="2"/>
    </row>
    <row r="9" spans="1:17" ht="16.5" x14ac:dyDescent="0.3">
      <c r="A9" s="48" t="s">
        <v>118</v>
      </c>
      <c r="B9" s="4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"/>
    </row>
    <row r="10" spans="1:17" ht="16.5" x14ac:dyDescent="0.3">
      <c r="A10" s="15">
        <v>1</v>
      </c>
      <c r="B10" s="17" t="s">
        <v>119</v>
      </c>
      <c r="C10" s="7">
        <v>4.34</v>
      </c>
      <c r="D10" s="4">
        <v>0</v>
      </c>
      <c r="E10" s="4">
        <v>0</v>
      </c>
      <c r="F10" s="4">
        <f>C10+D10-E10</f>
        <v>4.34</v>
      </c>
      <c r="G10" s="4">
        <v>0</v>
      </c>
      <c r="H10" s="4">
        <f>F10+G10</f>
        <v>4.34</v>
      </c>
      <c r="I10" s="4">
        <v>7.62</v>
      </c>
      <c r="J10" s="4">
        <v>0</v>
      </c>
      <c r="K10" s="4">
        <v>0</v>
      </c>
      <c r="L10" s="4">
        <f>I10+J10-K10</f>
        <v>7.62</v>
      </c>
      <c r="M10" s="34">
        <v>190</v>
      </c>
      <c r="N10" s="4">
        <v>17.53</v>
      </c>
      <c r="O10" s="34">
        <f>M10+N10</f>
        <v>207.53</v>
      </c>
      <c r="Q10" s="14"/>
    </row>
    <row r="11" spans="1:17" ht="16.5" x14ac:dyDescent="0.3">
      <c r="A11" s="15">
        <v>2</v>
      </c>
      <c r="B11" s="17" t="s">
        <v>120</v>
      </c>
      <c r="C11" s="11">
        <v>0</v>
      </c>
      <c r="D11" s="11">
        <v>0</v>
      </c>
      <c r="E11" s="11"/>
      <c r="F11" s="11">
        <v>0</v>
      </c>
      <c r="G11" s="11">
        <v>0</v>
      </c>
      <c r="H11" s="11"/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/>
      <c r="Q11" s="14"/>
    </row>
    <row r="12" spans="1:17" ht="16.5" x14ac:dyDescent="0.3">
      <c r="A12" s="15">
        <v>3</v>
      </c>
      <c r="B12" s="17" t="s">
        <v>121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1:17" ht="16.5" x14ac:dyDescent="0.3">
      <c r="A13" s="15">
        <v>4</v>
      </c>
      <c r="B13" s="17" t="s">
        <v>122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7" ht="16.5" x14ac:dyDescent="0.3">
      <c r="A14" s="15"/>
      <c r="B14" s="18" t="s">
        <v>123</v>
      </c>
      <c r="C14" s="11">
        <f>SUM(C10:C13)</f>
        <v>4.34</v>
      </c>
      <c r="D14" s="11">
        <f t="shared" ref="D14:O14" si="0">SUM(D10:D13)</f>
        <v>0</v>
      </c>
      <c r="E14" s="11">
        <f t="shared" si="0"/>
        <v>0</v>
      </c>
      <c r="F14" s="11">
        <f t="shared" si="0"/>
        <v>4.34</v>
      </c>
      <c r="G14" s="11">
        <f t="shared" si="0"/>
        <v>0</v>
      </c>
      <c r="H14" s="11">
        <f t="shared" si="0"/>
        <v>4.34</v>
      </c>
      <c r="I14" s="11">
        <f t="shared" si="0"/>
        <v>7.62</v>
      </c>
      <c r="J14" s="11">
        <f t="shared" si="0"/>
        <v>0</v>
      </c>
      <c r="K14" s="11">
        <f t="shared" si="0"/>
        <v>0</v>
      </c>
      <c r="L14" s="11">
        <f t="shared" si="0"/>
        <v>7.62</v>
      </c>
      <c r="M14" s="11">
        <f t="shared" si="0"/>
        <v>190</v>
      </c>
      <c r="N14" s="11">
        <f t="shared" si="0"/>
        <v>17.53</v>
      </c>
      <c r="O14" s="11">
        <f t="shared" si="0"/>
        <v>207.53</v>
      </c>
    </row>
    <row r="15" spans="1:17" ht="16.5" x14ac:dyDescent="0.3">
      <c r="A15" s="44" t="s">
        <v>124</v>
      </c>
      <c r="B15" s="45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7" ht="16.5" x14ac:dyDescent="0.3">
      <c r="A16" s="15">
        <v>1</v>
      </c>
      <c r="B16" s="17" t="s">
        <v>125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1:15" ht="16.5" x14ac:dyDescent="0.3">
      <c r="A17" s="15">
        <v>2</v>
      </c>
      <c r="B17" s="17" t="s">
        <v>126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16.5" x14ac:dyDescent="0.3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ht="16.5" x14ac:dyDescent="0.3">
      <c r="A19" s="44" t="s">
        <v>127</v>
      </c>
      <c r="B19" s="4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6.5" x14ac:dyDescent="0.3">
      <c r="A20" s="15">
        <v>1</v>
      </c>
      <c r="B20" s="17" t="s">
        <v>128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6.5" x14ac:dyDescent="0.3">
      <c r="A21" s="15"/>
      <c r="B21" s="18" t="s">
        <v>123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6.5" x14ac:dyDescent="0.3">
      <c r="A22" s="44" t="s">
        <v>129</v>
      </c>
      <c r="B22" s="4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6.5" x14ac:dyDescent="0.3">
      <c r="A23" s="15">
        <v>1</v>
      </c>
      <c r="B23" s="19" t="s">
        <v>130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6.5" x14ac:dyDescent="0.3">
      <c r="A24" s="15">
        <v>2</v>
      </c>
      <c r="B24" s="19" t="s">
        <v>131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6.5" x14ac:dyDescent="0.3">
      <c r="A25" s="15">
        <v>3</v>
      </c>
      <c r="B25" s="20" t="s">
        <v>132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6.5" x14ac:dyDescent="0.3">
      <c r="A26" s="15"/>
      <c r="B26" s="18" t="s">
        <v>123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6.5" x14ac:dyDescent="0.3">
      <c r="A27" s="44" t="s">
        <v>133</v>
      </c>
      <c r="B27" s="4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6.5" x14ac:dyDescent="0.3">
      <c r="A28" s="15">
        <v>1</v>
      </c>
      <c r="B28" s="21" t="s">
        <v>134</v>
      </c>
      <c r="C28" s="11">
        <v>0.45</v>
      </c>
      <c r="D28" s="11">
        <v>0</v>
      </c>
      <c r="E28" s="11">
        <v>0</v>
      </c>
      <c r="F28" s="11">
        <f>C28+D28-E28</f>
        <v>0.45</v>
      </c>
      <c r="G28" s="11">
        <v>0</v>
      </c>
      <c r="H28" s="11">
        <f>F28+G28</f>
        <v>0.45</v>
      </c>
      <c r="I28" s="11">
        <v>1.1599999999999999</v>
      </c>
      <c r="J28" s="11">
        <v>0</v>
      </c>
      <c r="K28" s="11">
        <v>0</v>
      </c>
      <c r="L28" s="11">
        <f>I28+J28-K28</f>
        <v>1.1599999999999999</v>
      </c>
      <c r="M28" s="11">
        <v>0</v>
      </c>
      <c r="N28" s="11">
        <v>0</v>
      </c>
      <c r="O28" s="11">
        <f>M28+N28</f>
        <v>0</v>
      </c>
    </row>
    <row r="29" spans="1:15" ht="16.5" x14ac:dyDescent="0.3">
      <c r="A29" s="15">
        <v>2</v>
      </c>
      <c r="B29" s="21" t="s">
        <v>135</v>
      </c>
      <c r="C29" s="11">
        <v>0.24</v>
      </c>
      <c r="D29" s="11">
        <v>0</v>
      </c>
      <c r="E29" s="11">
        <v>0</v>
      </c>
      <c r="F29" s="11">
        <f>C29+D29-E29</f>
        <v>0.24</v>
      </c>
      <c r="G29" s="11">
        <v>0</v>
      </c>
      <c r="H29" s="11">
        <f>F29+G29</f>
        <v>0.24</v>
      </c>
      <c r="I29" s="11">
        <v>0.46</v>
      </c>
      <c r="J29" s="11">
        <v>0</v>
      </c>
      <c r="K29" s="11">
        <v>0</v>
      </c>
      <c r="L29" s="11">
        <f>I29+J29-K29</f>
        <v>0.46</v>
      </c>
      <c r="M29" s="11">
        <v>0</v>
      </c>
      <c r="N29" s="11">
        <v>0</v>
      </c>
      <c r="O29" s="11">
        <f>M29+N29</f>
        <v>0</v>
      </c>
    </row>
    <row r="30" spans="1:15" ht="16.5" x14ac:dyDescent="0.3">
      <c r="A30" s="15">
        <v>3</v>
      </c>
      <c r="B30" s="21" t="s">
        <v>136</v>
      </c>
      <c r="C30" s="11">
        <v>0</v>
      </c>
      <c r="D30" s="11">
        <v>0</v>
      </c>
      <c r="E30" s="11">
        <v>0</v>
      </c>
      <c r="F30" s="11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6.5" x14ac:dyDescent="0.3">
      <c r="A31" s="15"/>
      <c r="B31" s="23" t="s">
        <v>123</v>
      </c>
      <c r="C31" s="11">
        <f>SUM(C28:C30)</f>
        <v>0.69</v>
      </c>
      <c r="D31" s="11">
        <f t="shared" ref="D31:O31" si="1">SUM(D28:D30)</f>
        <v>0</v>
      </c>
      <c r="E31" s="11">
        <f t="shared" si="1"/>
        <v>0</v>
      </c>
      <c r="F31" s="11">
        <f t="shared" si="1"/>
        <v>0.69</v>
      </c>
      <c r="G31" s="11">
        <f t="shared" si="1"/>
        <v>0</v>
      </c>
      <c r="H31" s="11">
        <f t="shared" si="1"/>
        <v>0.69</v>
      </c>
      <c r="I31" s="11">
        <f t="shared" si="1"/>
        <v>1.6199999999999999</v>
      </c>
      <c r="J31" s="11">
        <f t="shared" si="1"/>
        <v>0</v>
      </c>
      <c r="K31" s="11">
        <f t="shared" si="1"/>
        <v>0</v>
      </c>
      <c r="L31" s="11">
        <f t="shared" si="1"/>
        <v>1.6199999999999999</v>
      </c>
      <c r="M31" s="11">
        <f t="shared" si="1"/>
        <v>0</v>
      </c>
      <c r="N31" s="11">
        <f t="shared" si="1"/>
        <v>0</v>
      </c>
      <c r="O31" s="11">
        <f t="shared" si="1"/>
        <v>0</v>
      </c>
    </row>
    <row r="32" spans="1:15" ht="16.5" x14ac:dyDescent="0.3">
      <c r="A32" s="46" t="s">
        <v>137</v>
      </c>
      <c r="B32" s="4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6.5" x14ac:dyDescent="0.3">
      <c r="A33" s="16" t="s">
        <v>138</v>
      </c>
      <c r="B33" s="24" t="s">
        <v>139</v>
      </c>
      <c r="C33" s="11">
        <v>0</v>
      </c>
      <c r="D33" s="11">
        <v>0</v>
      </c>
      <c r="E33" s="11">
        <v>0</v>
      </c>
      <c r="F33" s="11">
        <f>SUM(C33:E33)</f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f>I33+J33-K33</f>
        <v>0</v>
      </c>
      <c r="M33" s="11">
        <v>0</v>
      </c>
      <c r="N33" s="11">
        <v>0</v>
      </c>
      <c r="O33" s="11">
        <v>0</v>
      </c>
    </row>
    <row r="34" spans="1:15" ht="16.5" x14ac:dyDescent="0.3">
      <c r="A34" s="16" t="s">
        <v>140</v>
      </c>
      <c r="B34" s="24" t="s">
        <v>141</v>
      </c>
      <c r="C34" s="11">
        <v>0</v>
      </c>
      <c r="D34" s="11">
        <v>0.09</v>
      </c>
      <c r="E34" s="11">
        <v>0</v>
      </c>
      <c r="F34" s="11">
        <f t="shared" ref="F34:F35" si="2">SUM(C34:E34)</f>
        <v>0.09</v>
      </c>
      <c r="G34" s="11">
        <v>0</v>
      </c>
      <c r="H34" s="11">
        <v>0.09</v>
      </c>
      <c r="I34" s="11">
        <v>0</v>
      </c>
      <c r="J34" s="11">
        <v>1.25</v>
      </c>
      <c r="K34" s="11">
        <v>0</v>
      </c>
      <c r="L34" s="11">
        <f t="shared" ref="L34:L35" si="3">I34+J34-K34</f>
        <v>1.25</v>
      </c>
      <c r="M34" s="11">
        <v>0</v>
      </c>
      <c r="N34" s="11">
        <v>0</v>
      </c>
      <c r="O34" s="11">
        <v>0</v>
      </c>
    </row>
    <row r="35" spans="1:15" ht="16.5" x14ac:dyDescent="0.3">
      <c r="A35" s="16" t="s">
        <v>142</v>
      </c>
      <c r="B35" s="24" t="s">
        <v>143</v>
      </c>
      <c r="C35" s="11">
        <v>0</v>
      </c>
      <c r="D35" s="11">
        <v>0</v>
      </c>
      <c r="E35" s="11">
        <v>0</v>
      </c>
      <c r="F35" s="11">
        <f t="shared" si="2"/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f t="shared" si="3"/>
        <v>0</v>
      </c>
      <c r="M35" s="11">
        <v>0</v>
      </c>
      <c r="N35" s="11">
        <v>0</v>
      </c>
      <c r="O35" s="11">
        <v>0</v>
      </c>
    </row>
    <row r="36" spans="1:15" ht="16.5" x14ac:dyDescent="0.3">
      <c r="A36" s="16"/>
      <c r="B36" s="23" t="s">
        <v>11</v>
      </c>
      <c r="C36" s="11">
        <f>SUM(C33:C35)</f>
        <v>0</v>
      </c>
      <c r="D36" s="11">
        <f t="shared" ref="D36:O36" si="4">SUM(D33:D35)</f>
        <v>0.09</v>
      </c>
      <c r="E36" s="11">
        <f t="shared" si="4"/>
        <v>0</v>
      </c>
      <c r="F36" s="11">
        <f t="shared" si="4"/>
        <v>0.09</v>
      </c>
      <c r="G36" s="11">
        <f t="shared" si="4"/>
        <v>0</v>
      </c>
      <c r="H36" s="11">
        <f t="shared" si="4"/>
        <v>0.09</v>
      </c>
      <c r="I36" s="11">
        <f t="shared" si="4"/>
        <v>0</v>
      </c>
      <c r="J36" s="11">
        <f t="shared" si="4"/>
        <v>1.25</v>
      </c>
      <c r="K36" s="11">
        <f t="shared" si="4"/>
        <v>0</v>
      </c>
      <c r="L36" s="11">
        <f t="shared" si="4"/>
        <v>1.25</v>
      </c>
      <c r="M36" s="11">
        <f t="shared" si="4"/>
        <v>0</v>
      </c>
      <c r="N36" s="11">
        <f t="shared" si="4"/>
        <v>0</v>
      </c>
      <c r="O36" s="11">
        <f t="shared" si="4"/>
        <v>0</v>
      </c>
    </row>
    <row r="37" spans="1:15" ht="16.5" x14ac:dyDescent="0.3">
      <c r="A37" s="19"/>
      <c r="B37" s="23" t="s">
        <v>144</v>
      </c>
      <c r="C37" s="11">
        <f>C14+C18+C21+C26+C31+C36</f>
        <v>5.0299999999999994</v>
      </c>
      <c r="D37" s="11">
        <f t="shared" ref="D37:O37" si="5">D14+D18+D21+D26+D31+D36</f>
        <v>0.09</v>
      </c>
      <c r="E37" s="11">
        <f t="shared" si="5"/>
        <v>0</v>
      </c>
      <c r="F37" s="11">
        <f t="shared" si="5"/>
        <v>5.1199999999999992</v>
      </c>
      <c r="G37" s="11">
        <f t="shared" si="5"/>
        <v>0</v>
      </c>
      <c r="H37" s="11">
        <f t="shared" si="5"/>
        <v>5.1199999999999992</v>
      </c>
      <c r="I37" s="11">
        <f t="shared" si="5"/>
        <v>9.24</v>
      </c>
      <c r="J37" s="11">
        <f t="shared" si="5"/>
        <v>1.25</v>
      </c>
      <c r="K37" s="11">
        <f t="shared" si="5"/>
        <v>0</v>
      </c>
      <c r="L37" s="11">
        <f t="shared" si="5"/>
        <v>10.49</v>
      </c>
      <c r="M37" s="11">
        <f t="shared" si="5"/>
        <v>190</v>
      </c>
      <c r="N37" s="11">
        <f t="shared" si="5"/>
        <v>17.53</v>
      </c>
      <c r="O37" s="11">
        <f t="shared" si="5"/>
        <v>207.53</v>
      </c>
    </row>
  </sheetData>
  <mergeCells count="29">
    <mergeCell ref="C5:F5"/>
    <mergeCell ref="G5:G7"/>
    <mergeCell ref="I5:L5"/>
    <mergeCell ref="M5:O5"/>
    <mergeCell ref="C6:C7"/>
    <mergeCell ref="D6:D7"/>
    <mergeCell ref="H5:H7"/>
    <mergeCell ref="L6:L7"/>
    <mergeCell ref="O6:O7"/>
    <mergeCell ref="E6:E7"/>
    <mergeCell ref="I6:I7"/>
    <mergeCell ref="J6:J7"/>
    <mergeCell ref="K6:K7"/>
    <mergeCell ref="A32:B32"/>
    <mergeCell ref="A1:O1"/>
    <mergeCell ref="A9:B9"/>
    <mergeCell ref="A15:B15"/>
    <mergeCell ref="A19:B19"/>
    <mergeCell ref="A22:B22"/>
    <mergeCell ref="A27:B27"/>
    <mergeCell ref="M6:M7"/>
    <mergeCell ref="N6:N7"/>
    <mergeCell ref="F6:F7"/>
    <mergeCell ref="C3:O3"/>
    <mergeCell ref="C4:H4"/>
    <mergeCell ref="I4:L4"/>
    <mergeCell ref="M4:O4"/>
    <mergeCell ref="B3:B8"/>
    <mergeCell ref="A3:A8"/>
  </mergeCells>
  <pageMargins left="0.7" right="0.7" top="0.75" bottom="0.25" header="0.3" footer="0.3"/>
  <pageSetup paperSize="9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zoomScale="85" zoomScaleNormal="85" zoomScaleSheetLayoutView="85" workbookViewId="0">
      <selection activeCell="N37" sqref="N37"/>
    </sheetView>
  </sheetViews>
  <sheetFormatPr defaultRowHeight="15.75" x14ac:dyDescent="0.3"/>
  <cols>
    <col min="1" max="1" width="9.140625" style="5"/>
    <col min="2" max="2" width="38" style="5" customWidth="1"/>
    <col min="3" max="3" width="11.5703125" style="5" customWidth="1"/>
    <col min="4" max="4" width="12" style="5" customWidth="1"/>
    <col min="5" max="6" width="12.28515625" style="5" customWidth="1"/>
    <col min="7" max="7" width="10.85546875" style="5" customWidth="1"/>
    <col min="8" max="8" width="10" style="5" customWidth="1"/>
    <col min="9" max="9" width="15" style="5" customWidth="1"/>
    <col min="10" max="10" width="15.28515625" style="5" customWidth="1"/>
    <col min="11" max="11" width="13.85546875" style="5" customWidth="1"/>
    <col min="12" max="12" width="10.28515625" style="5" customWidth="1"/>
    <col min="13" max="13" width="11.140625" style="5" customWidth="1"/>
    <col min="14" max="14" width="11.7109375" style="5" customWidth="1"/>
    <col min="15" max="16384" width="9.140625" style="5"/>
  </cols>
  <sheetData>
    <row r="1" spans="1:16" x14ac:dyDescent="0.3">
      <c r="A1" s="75" t="s">
        <v>145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6" ht="16.5" x14ac:dyDescent="0.3">
      <c r="A2" s="58" t="s">
        <v>45</v>
      </c>
      <c r="B2" s="58" t="s">
        <v>1</v>
      </c>
      <c r="C2" s="47" t="s">
        <v>17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6" ht="20.25" customHeight="1" x14ac:dyDescent="0.3">
      <c r="A3" s="58"/>
      <c r="B3" s="58"/>
      <c r="C3" s="47" t="s">
        <v>34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59" t="s">
        <v>159</v>
      </c>
    </row>
    <row r="4" spans="1:16" ht="21" customHeight="1" x14ac:dyDescent="0.3">
      <c r="A4" s="58"/>
      <c r="B4" s="58"/>
      <c r="C4" s="47" t="s">
        <v>35</v>
      </c>
      <c r="D4" s="47"/>
      <c r="E4" s="47"/>
      <c r="F4" s="47"/>
      <c r="G4" s="47"/>
      <c r="H4" s="47"/>
      <c r="I4" s="47"/>
      <c r="J4" s="47"/>
      <c r="K4" s="47"/>
      <c r="L4" s="76" t="s">
        <v>36</v>
      </c>
      <c r="M4" s="59" t="s">
        <v>104</v>
      </c>
      <c r="N4" s="60"/>
    </row>
    <row r="5" spans="1:16" ht="16.5" x14ac:dyDescent="0.3">
      <c r="A5" s="58"/>
      <c r="B5" s="58"/>
      <c r="C5" s="47" t="s">
        <v>37</v>
      </c>
      <c r="D5" s="47"/>
      <c r="E5" s="47"/>
      <c r="F5" s="47" t="s">
        <v>38</v>
      </c>
      <c r="G5" s="47"/>
      <c r="H5" s="47"/>
      <c r="I5" s="47" t="s">
        <v>39</v>
      </c>
      <c r="J5" s="47"/>
      <c r="K5" s="47"/>
      <c r="L5" s="77"/>
      <c r="M5" s="60"/>
      <c r="N5" s="60"/>
    </row>
    <row r="6" spans="1:16" ht="16.5" x14ac:dyDescent="0.3">
      <c r="A6" s="58"/>
      <c r="B6" s="58"/>
      <c r="C6" s="47" t="s">
        <v>27</v>
      </c>
      <c r="D6" s="47" t="s">
        <v>28</v>
      </c>
      <c r="E6" s="28" t="s">
        <v>11</v>
      </c>
      <c r="F6" s="47" t="s">
        <v>27</v>
      </c>
      <c r="G6" s="47" t="s">
        <v>28</v>
      </c>
      <c r="H6" s="28" t="s">
        <v>11</v>
      </c>
      <c r="I6" s="28" t="s">
        <v>27</v>
      </c>
      <c r="J6" s="28" t="s">
        <v>28</v>
      </c>
      <c r="K6" s="28" t="s">
        <v>11</v>
      </c>
      <c r="L6" s="77"/>
      <c r="M6" s="60"/>
      <c r="N6" s="60"/>
    </row>
    <row r="7" spans="1:16" ht="16.5" x14ac:dyDescent="0.3">
      <c r="A7" s="58"/>
      <c r="B7" s="58"/>
      <c r="C7" s="47"/>
      <c r="D7" s="47"/>
      <c r="E7" s="29" t="s">
        <v>40</v>
      </c>
      <c r="F7" s="47"/>
      <c r="G7" s="47"/>
      <c r="H7" s="29" t="s">
        <v>41</v>
      </c>
      <c r="I7" s="29" t="s">
        <v>42</v>
      </c>
      <c r="J7" s="29" t="s">
        <v>43</v>
      </c>
      <c r="K7" s="29" t="s">
        <v>44</v>
      </c>
      <c r="L7" s="78"/>
      <c r="M7" s="61"/>
      <c r="N7" s="61"/>
    </row>
    <row r="8" spans="1:16" ht="16.5" x14ac:dyDescent="0.3">
      <c r="A8" s="58"/>
      <c r="B8" s="58"/>
      <c r="C8" s="26">
        <v>36</v>
      </c>
      <c r="D8" s="1">
        <v>37</v>
      </c>
      <c r="E8" s="1">
        <v>38</v>
      </c>
      <c r="F8" s="1">
        <v>39</v>
      </c>
      <c r="G8" s="1">
        <v>40</v>
      </c>
      <c r="H8" s="1">
        <v>41</v>
      </c>
      <c r="I8" s="1">
        <v>42</v>
      </c>
      <c r="J8" s="1">
        <v>43</v>
      </c>
      <c r="K8" s="1">
        <v>44</v>
      </c>
      <c r="L8" s="1">
        <v>45</v>
      </c>
      <c r="M8" s="1">
        <v>46</v>
      </c>
      <c r="N8" s="1">
        <v>47</v>
      </c>
    </row>
    <row r="9" spans="1:16" ht="16.5" x14ac:dyDescent="0.3">
      <c r="A9" s="48" t="s">
        <v>118</v>
      </c>
      <c r="B9" s="4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6" ht="16.5" x14ac:dyDescent="0.3">
      <c r="A10" s="15">
        <v>1</v>
      </c>
      <c r="B10" s="17" t="s">
        <v>119</v>
      </c>
      <c r="C10" s="11">
        <v>0</v>
      </c>
      <c r="D10" s="11">
        <v>0</v>
      </c>
      <c r="E10" s="11">
        <f>SUM(C10:D10)</f>
        <v>0</v>
      </c>
      <c r="F10" s="30">
        <v>164.25</v>
      </c>
      <c r="G10" s="30">
        <v>0</v>
      </c>
      <c r="H10" s="30">
        <f>SUM(F10:G10)</f>
        <v>164.25</v>
      </c>
      <c r="I10" s="37">
        <f>'3(23-35)'!M10+'4(36-47)'!C10-'4(36-47)'!F10</f>
        <v>25.75</v>
      </c>
      <c r="J10" s="30">
        <f>'3(23-35)'!N10+'4(36-47)'!D10-'4(36-47)'!G10</f>
        <v>17.53</v>
      </c>
      <c r="K10" s="37">
        <f>I10+J10</f>
        <v>43.28</v>
      </c>
      <c r="L10" s="30">
        <v>0</v>
      </c>
      <c r="M10" s="38">
        <f>'3(23-35)'!L10+'4(36-47)'!K10+'4(36-47)'!L10</f>
        <v>50.9</v>
      </c>
      <c r="N10" s="38">
        <f>'3(23-35)'!H10+'4(36-47)'!M10</f>
        <v>55.239999999999995</v>
      </c>
    </row>
    <row r="11" spans="1:16" ht="16.5" x14ac:dyDescent="0.3">
      <c r="A11" s="15">
        <v>2</v>
      </c>
      <c r="B11" s="17" t="s">
        <v>120</v>
      </c>
      <c r="C11" s="11">
        <v>0</v>
      </c>
      <c r="D11" s="11">
        <v>0</v>
      </c>
      <c r="E11" s="11">
        <f t="shared" ref="E11:E13" si="0">SUM(C11:D11)</f>
        <v>0</v>
      </c>
      <c r="F11" s="11">
        <v>0</v>
      </c>
      <c r="G11" s="11">
        <v>0</v>
      </c>
      <c r="H11" s="26">
        <f t="shared" ref="H11:H13" si="1">SUM(F11:G11)</f>
        <v>0</v>
      </c>
      <c r="I11" s="35">
        <f>'3(23-35)'!M11+'4(36-47)'!C11-'4(36-47)'!F11</f>
        <v>0</v>
      </c>
      <c r="J11" s="26">
        <f>'3(23-35)'!N11+'4(36-47)'!D11-'4(36-47)'!G11</f>
        <v>0</v>
      </c>
      <c r="K11" s="35">
        <f t="shared" ref="K11:K13" si="2">I11+J11</f>
        <v>0</v>
      </c>
      <c r="L11" s="26">
        <v>0</v>
      </c>
      <c r="M11" s="36">
        <f>'3(23-35)'!L11+'4(36-47)'!K11+'4(36-47)'!L11</f>
        <v>0</v>
      </c>
      <c r="N11" s="38">
        <f>'3(23-35)'!H11+'4(36-47)'!M11</f>
        <v>0</v>
      </c>
      <c r="P11" s="41"/>
    </row>
    <row r="12" spans="1:16" ht="16.5" x14ac:dyDescent="0.3">
      <c r="A12" s="15">
        <v>3</v>
      </c>
      <c r="B12" s="17" t="s">
        <v>121</v>
      </c>
      <c r="C12" s="11">
        <v>0</v>
      </c>
      <c r="D12" s="11">
        <v>0</v>
      </c>
      <c r="E12" s="11">
        <f t="shared" si="0"/>
        <v>0</v>
      </c>
      <c r="F12" s="11">
        <v>0</v>
      </c>
      <c r="G12" s="11">
        <v>0</v>
      </c>
      <c r="H12" s="26">
        <f t="shared" si="1"/>
        <v>0</v>
      </c>
      <c r="I12" s="35">
        <f>'3(23-35)'!M12+'4(36-47)'!C12-'4(36-47)'!F12</f>
        <v>0</v>
      </c>
      <c r="J12" s="26">
        <f>'3(23-35)'!N12+'4(36-47)'!D12-'4(36-47)'!G12</f>
        <v>0</v>
      </c>
      <c r="K12" s="35">
        <f t="shared" si="2"/>
        <v>0</v>
      </c>
      <c r="L12" s="26">
        <v>0</v>
      </c>
      <c r="M12" s="36">
        <f>'3(23-35)'!L12+'4(36-47)'!K12+'4(36-47)'!L12</f>
        <v>0</v>
      </c>
      <c r="N12" s="38">
        <f>'3(23-35)'!H12+'4(36-47)'!M12</f>
        <v>0</v>
      </c>
    </row>
    <row r="13" spans="1:16" ht="16.5" x14ac:dyDescent="0.3">
      <c r="A13" s="15">
        <v>4</v>
      </c>
      <c r="B13" s="17" t="s">
        <v>122</v>
      </c>
      <c r="C13" s="11">
        <v>0</v>
      </c>
      <c r="D13" s="11">
        <v>0</v>
      </c>
      <c r="E13" s="11">
        <f t="shared" si="0"/>
        <v>0</v>
      </c>
      <c r="F13" s="11">
        <v>0</v>
      </c>
      <c r="G13" s="11">
        <v>0</v>
      </c>
      <c r="H13" s="26">
        <f t="shared" si="1"/>
        <v>0</v>
      </c>
      <c r="I13" s="35">
        <f>'3(23-35)'!M13+'4(36-47)'!C13-'4(36-47)'!F13</f>
        <v>0</v>
      </c>
      <c r="J13" s="26">
        <f>'3(23-35)'!N13+'4(36-47)'!D13-'4(36-47)'!G13</f>
        <v>0</v>
      </c>
      <c r="K13" s="35">
        <f t="shared" si="2"/>
        <v>0</v>
      </c>
      <c r="L13" s="26">
        <v>0</v>
      </c>
      <c r="M13" s="36">
        <f>'3(23-35)'!L13+'4(36-47)'!K13+'4(36-47)'!L13</f>
        <v>0</v>
      </c>
      <c r="N13" s="38">
        <f>'3(23-35)'!H13+'4(36-47)'!M13</f>
        <v>0</v>
      </c>
    </row>
    <row r="14" spans="1:16" ht="16.5" x14ac:dyDescent="0.3">
      <c r="A14" s="15"/>
      <c r="B14" s="18" t="s">
        <v>123</v>
      </c>
      <c r="C14" s="11">
        <f>SUM(C10:C13)</f>
        <v>0</v>
      </c>
      <c r="D14" s="11">
        <f t="shared" ref="D14:N14" si="3">SUM(D10:D13)</f>
        <v>0</v>
      </c>
      <c r="E14" s="11">
        <f t="shared" si="3"/>
        <v>0</v>
      </c>
      <c r="F14" s="11">
        <f t="shared" si="3"/>
        <v>164.25</v>
      </c>
      <c r="G14" s="11">
        <f t="shared" si="3"/>
        <v>0</v>
      </c>
      <c r="H14" s="11">
        <f t="shared" si="3"/>
        <v>164.25</v>
      </c>
      <c r="I14" s="11">
        <f t="shared" si="3"/>
        <v>25.75</v>
      </c>
      <c r="J14" s="11">
        <f t="shared" si="3"/>
        <v>17.53</v>
      </c>
      <c r="K14" s="11">
        <f t="shared" si="3"/>
        <v>43.28</v>
      </c>
      <c r="L14" s="11">
        <f t="shared" si="3"/>
        <v>0</v>
      </c>
      <c r="M14" s="11">
        <f t="shared" si="3"/>
        <v>50.9</v>
      </c>
      <c r="N14" s="38">
        <f>'3(23-35)'!H14+'4(36-47)'!M14</f>
        <v>55.239999999999995</v>
      </c>
    </row>
    <row r="15" spans="1:16" ht="21" customHeight="1" x14ac:dyDescent="0.3">
      <c r="A15" s="44" t="s">
        <v>124</v>
      </c>
      <c r="B15" s="4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8">
        <f>'3(23-35)'!H15+'4(36-47)'!M15</f>
        <v>0</v>
      </c>
    </row>
    <row r="16" spans="1:16" ht="16.5" x14ac:dyDescent="0.3">
      <c r="A16" s="15">
        <v>1</v>
      </c>
      <c r="B16" s="17" t="s">
        <v>125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38">
        <f>'3(23-35)'!H16+'4(36-47)'!M16</f>
        <v>0</v>
      </c>
    </row>
    <row r="17" spans="1:14" ht="16.5" x14ac:dyDescent="0.3">
      <c r="A17" s="15">
        <v>2</v>
      </c>
      <c r="B17" s="17" t="s">
        <v>126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38">
        <f>'3(23-35)'!H17+'4(36-47)'!M17</f>
        <v>0</v>
      </c>
    </row>
    <row r="18" spans="1:14" ht="16.5" x14ac:dyDescent="0.3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38">
        <f>'3(23-35)'!H18+'4(36-47)'!M18</f>
        <v>0</v>
      </c>
    </row>
    <row r="19" spans="1:14" ht="16.5" x14ac:dyDescent="0.3">
      <c r="A19" s="44" t="s">
        <v>127</v>
      </c>
      <c r="B19" s="4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38">
        <f>'3(23-35)'!H19+'4(36-47)'!M19</f>
        <v>0</v>
      </c>
    </row>
    <row r="20" spans="1:14" ht="16.5" x14ac:dyDescent="0.3">
      <c r="A20" s="15">
        <v>1</v>
      </c>
      <c r="B20" s="17" t="s">
        <v>128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38">
        <f>'3(23-35)'!H20+'4(36-47)'!M20</f>
        <v>0</v>
      </c>
    </row>
    <row r="21" spans="1:14" ht="16.5" x14ac:dyDescent="0.3">
      <c r="A21" s="15"/>
      <c r="B21" s="18" t="s">
        <v>123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38">
        <f>'3(23-35)'!H21+'4(36-47)'!M21</f>
        <v>0</v>
      </c>
    </row>
    <row r="22" spans="1:14" ht="16.5" x14ac:dyDescent="0.3">
      <c r="A22" s="44" t="s">
        <v>129</v>
      </c>
      <c r="B22" s="4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8">
        <f>'3(23-35)'!H22+'4(36-47)'!M22</f>
        <v>0</v>
      </c>
    </row>
    <row r="23" spans="1:14" ht="16.5" x14ac:dyDescent="0.3">
      <c r="A23" s="15">
        <v>1</v>
      </c>
      <c r="B23" s="19" t="s">
        <v>130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38">
        <f>'3(23-35)'!H23+'4(36-47)'!M23</f>
        <v>0</v>
      </c>
    </row>
    <row r="24" spans="1:14" ht="16.5" x14ac:dyDescent="0.3">
      <c r="A24" s="15">
        <v>2</v>
      </c>
      <c r="B24" s="19" t="s">
        <v>131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38">
        <f>'3(23-35)'!H24+'4(36-47)'!M24</f>
        <v>0</v>
      </c>
    </row>
    <row r="25" spans="1:14" ht="18.75" customHeight="1" x14ac:dyDescent="0.3">
      <c r="A25" s="15">
        <v>3</v>
      </c>
      <c r="B25" s="20" t="s">
        <v>132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38">
        <f>'3(23-35)'!H25+'4(36-47)'!M25</f>
        <v>0</v>
      </c>
    </row>
    <row r="26" spans="1:14" ht="16.5" x14ac:dyDescent="0.3">
      <c r="A26" s="15"/>
      <c r="B26" s="18" t="s">
        <v>123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38">
        <f>'3(23-35)'!H26+'4(36-47)'!M26</f>
        <v>0</v>
      </c>
    </row>
    <row r="27" spans="1:14" ht="16.5" x14ac:dyDescent="0.3">
      <c r="A27" s="44" t="s">
        <v>133</v>
      </c>
      <c r="B27" s="4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38">
        <f>'3(23-35)'!H27+'4(36-47)'!M27</f>
        <v>0</v>
      </c>
    </row>
    <row r="28" spans="1:14" ht="16.5" x14ac:dyDescent="0.3">
      <c r="A28" s="15">
        <v>1</v>
      </c>
      <c r="B28" s="21" t="s">
        <v>134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1.1599999999999999</v>
      </c>
      <c r="N28" s="38">
        <f>'3(23-35)'!H28+'4(36-47)'!M28</f>
        <v>1.6099999999999999</v>
      </c>
    </row>
    <row r="29" spans="1:14" ht="16.5" x14ac:dyDescent="0.3">
      <c r="A29" s="15">
        <v>2</v>
      </c>
      <c r="B29" s="21" t="s">
        <v>135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0.46</v>
      </c>
      <c r="N29" s="38">
        <f>'3(23-35)'!H29+'4(36-47)'!M29</f>
        <v>0.7</v>
      </c>
    </row>
    <row r="30" spans="1:14" ht="16.5" x14ac:dyDescent="0.3">
      <c r="A30" s="15">
        <v>3</v>
      </c>
      <c r="B30" s="21" t="s">
        <v>136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38">
        <f>'3(23-35)'!H30+'4(36-47)'!M30</f>
        <v>0</v>
      </c>
    </row>
    <row r="31" spans="1:14" ht="16.5" x14ac:dyDescent="0.3">
      <c r="A31" s="15"/>
      <c r="B31" s="23" t="s">
        <v>123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f>SUM(M28:M30)</f>
        <v>1.6199999999999999</v>
      </c>
      <c r="N31" s="38">
        <f>'3(23-35)'!H31+'4(36-47)'!M31</f>
        <v>2.3099999999999996</v>
      </c>
    </row>
    <row r="32" spans="1:14" ht="16.5" x14ac:dyDescent="0.3">
      <c r="A32" s="46" t="s">
        <v>137</v>
      </c>
      <c r="B32" s="4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8">
        <f>'3(23-35)'!H32+'4(36-47)'!M32</f>
        <v>0</v>
      </c>
    </row>
    <row r="33" spans="1:14" ht="16.5" x14ac:dyDescent="0.3">
      <c r="A33" s="16" t="s">
        <v>138</v>
      </c>
      <c r="B33" s="24" t="s">
        <v>139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38">
        <f>'3(23-35)'!H33+'4(36-47)'!M33</f>
        <v>0</v>
      </c>
    </row>
    <row r="34" spans="1:14" ht="16.5" x14ac:dyDescent="0.3">
      <c r="A34" s="16" t="s">
        <v>140</v>
      </c>
      <c r="B34" s="24" t="s">
        <v>141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1.25</v>
      </c>
      <c r="N34" s="38">
        <f>'3(23-35)'!H34+'4(36-47)'!M34</f>
        <v>1.34</v>
      </c>
    </row>
    <row r="35" spans="1:14" ht="16.5" x14ac:dyDescent="0.3">
      <c r="A35" s="16" t="s">
        <v>142</v>
      </c>
      <c r="B35" s="24" t="s">
        <v>143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38">
        <f>'3(23-35)'!H35+'4(36-47)'!M35</f>
        <v>0</v>
      </c>
    </row>
    <row r="36" spans="1:14" ht="16.5" x14ac:dyDescent="0.3">
      <c r="A36" s="16"/>
      <c r="B36" s="23" t="s">
        <v>11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f>SUM(M33:M35)</f>
        <v>1.25</v>
      </c>
      <c r="N36" s="38">
        <f>'3(23-35)'!H36+'4(36-47)'!M36</f>
        <v>1.34</v>
      </c>
    </row>
    <row r="37" spans="1:14" ht="16.5" x14ac:dyDescent="0.3">
      <c r="A37" s="19"/>
      <c r="B37" s="23" t="s">
        <v>144</v>
      </c>
      <c r="C37" s="11">
        <f>C14+C18+C21+C26+C31+C36</f>
        <v>0</v>
      </c>
      <c r="D37" s="11">
        <f t="shared" ref="D37:N37" si="4">D14+D18+D21+D26+D31+D36</f>
        <v>0</v>
      </c>
      <c r="E37" s="11">
        <f t="shared" si="4"/>
        <v>0</v>
      </c>
      <c r="F37" s="11">
        <f t="shared" si="4"/>
        <v>164.25</v>
      </c>
      <c r="G37" s="11">
        <f t="shared" si="4"/>
        <v>0</v>
      </c>
      <c r="H37" s="11">
        <f t="shared" si="4"/>
        <v>164.25</v>
      </c>
      <c r="I37" s="11">
        <f t="shared" si="4"/>
        <v>25.75</v>
      </c>
      <c r="J37" s="11">
        <f t="shared" si="4"/>
        <v>17.53</v>
      </c>
      <c r="K37" s="11">
        <f t="shared" si="4"/>
        <v>43.28</v>
      </c>
      <c r="L37" s="11">
        <f t="shared" si="4"/>
        <v>0</v>
      </c>
      <c r="M37" s="11">
        <f t="shared" si="4"/>
        <v>53.769999999999996</v>
      </c>
      <c r="N37" s="36">
        <f>N14+N18+N22+N26+N31+N36</f>
        <v>58.89</v>
      </c>
    </row>
  </sheetData>
  <mergeCells count="22">
    <mergeCell ref="C5:E5"/>
    <mergeCell ref="F5:H5"/>
    <mergeCell ref="I5:K5"/>
    <mergeCell ref="C6:C7"/>
    <mergeCell ref="D6:D7"/>
    <mergeCell ref="F6:F7"/>
    <mergeCell ref="A32:B32"/>
    <mergeCell ref="A1:N1"/>
    <mergeCell ref="A9:B9"/>
    <mergeCell ref="A15:B15"/>
    <mergeCell ref="A19:B19"/>
    <mergeCell ref="A22:B22"/>
    <mergeCell ref="A27:B27"/>
    <mergeCell ref="G6:G7"/>
    <mergeCell ref="M4:M7"/>
    <mergeCell ref="N3:N7"/>
    <mergeCell ref="A2:A8"/>
    <mergeCell ref="B2:B8"/>
    <mergeCell ref="C2:N2"/>
    <mergeCell ref="C3:M3"/>
    <mergeCell ref="C4:K4"/>
    <mergeCell ref="L4:L7"/>
  </mergeCells>
  <pageMargins left="0.7" right="0.7" top="0.75" bottom="0.75" header="0.3" footer="0.3"/>
  <pageSetup paperSize="5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view="pageBreakPreview" topLeftCell="A13" zoomScale="85" zoomScaleNormal="85" zoomScaleSheetLayoutView="85" workbookViewId="0">
      <selection activeCell="O7" sqref="O7"/>
    </sheetView>
  </sheetViews>
  <sheetFormatPr defaultRowHeight="15.75" x14ac:dyDescent="0.3"/>
  <cols>
    <col min="1" max="1" width="9.140625" style="5"/>
    <col min="2" max="2" width="38.140625" style="5" customWidth="1"/>
    <col min="3" max="3" width="10.85546875" style="5" customWidth="1"/>
    <col min="4" max="4" width="11" style="5" customWidth="1"/>
    <col min="5" max="5" width="9.85546875" style="5" customWidth="1"/>
    <col min="6" max="6" width="14.28515625" style="5" customWidth="1"/>
    <col min="7" max="7" width="11.85546875" style="5" customWidth="1"/>
    <col min="8" max="8" width="11.42578125" style="5" customWidth="1"/>
    <col min="9" max="9" width="10.85546875" style="5" customWidth="1"/>
    <col min="10" max="10" width="11.5703125" style="5" customWidth="1"/>
    <col min="11" max="11" width="10.28515625" style="5" customWidth="1"/>
    <col min="12" max="12" width="11.140625" style="5" customWidth="1"/>
    <col min="13" max="13" width="13.7109375" style="5" customWidth="1"/>
    <col min="14" max="16384" width="9.140625" style="5"/>
  </cols>
  <sheetData>
    <row r="1" spans="1:22" x14ac:dyDescent="0.3">
      <c r="A1" s="75" t="s">
        <v>146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2" ht="16.5" x14ac:dyDescent="0.3">
      <c r="A2" s="66" t="s">
        <v>45</v>
      </c>
      <c r="B2" s="66" t="s">
        <v>58</v>
      </c>
      <c r="C2" s="47" t="s">
        <v>46</v>
      </c>
      <c r="D2" s="47"/>
      <c r="E2" s="47"/>
      <c r="F2" s="47"/>
      <c r="G2" s="47" t="s">
        <v>47</v>
      </c>
      <c r="H2" s="47"/>
      <c r="I2" s="47"/>
      <c r="J2" s="47"/>
      <c r="K2" s="47" t="s">
        <v>48</v>
      </c>
      <c r="L2" s="47"/>
      <c r="M2" s="47"/>
      <c r="N2" s="47"/>
      <c r="O2" s="47"/>
    </row>
    <row r="3" spans="1:22" ht="40.5" customHeight="1" x14ac:dyDescent="0.3">
      <c r="A3" s="67"/>
      <c r="B3" s="67"/>
      <c r="C3" s="47" t="s">
        <v>49</v>
      </c>
      <c r="D3" s="47" t="s">
        <v>50</v>
      </c>
      <c r="E3" s="47" t="s">
        <v>51</v>
      </c>
      <c r="F3" s="59" t="s">
        <v>110</v>
      </c>
      <c r="G3" s="47" t="s">
        <v>52</v>
      </c>
      <c r="H3" s="47" t="s">
        <v>53</v>
      </c>
      <c r="I3" s="47" t="s">
        <v>54</v>
      </c>
      <c r="J3" s="59" t="s">
        <v>105</v>
      </c>
      <c r="K3" s="47" t="s">
        <v>55</v>
      </c>
      <c r="L3" s="47"/>
      <c r="M3" s="47" t="s">
        <v>56</v>
      </c>
      <c r="N3" s="47" t="s">
        <v>57</v>
      </c>
      <c r="O3" s="59" t="s">
        <v>113</v>
      </c>
    </row>
    <row r="4" spans="1:22" ht="43.5" customHeight="1" x14ac:dyDescent="0.3">
      <c r="A4" s="67"/>
      <c r="B4" s="67"/>
      <c r="C4" s="47"/>
      <c r="D4" s="47"/>
      <c r="E4" s="47"/>
      <c r="F4" s="61"/>
      <c r="G4" s="47"/>
      <c r="H4" s="47"/>
      <c r="I4" s="47"/>
      <c r="J4" s="61"/>
      <c r="K4" s="26" t="s">
        <v>111</v>
      </c>
      <c r="L4" s="26" t="s">
        <v>112</v>
      </c>
      <c r="M4" s="47"/>
      <c r="N4" s="47"/>
      <c r="O4" s="61"/>
    </row>
    <row r="5" spans="1:22" ht="17.25" customHeight="1" x14ac:dyDescent="0.3">
      <c r="A5" s="68"/>
      <c r="B5" s="68"/>
      <c r="C5" s="27">
        <v>48</v>
      </c>
      <c r="D5" s="27">
        <v>49</v>
      </c>
      <c r="E5" s="27">
        <v>50</v>
      </c>
      <c r="F5" s="12">
        <v>51</v>
      </c>
      <c r="G5" s="12">
        <v>52</v>
      </c>
      <c r="H5" s="12">
        <v>53</v>
      </c>
      <c r="I5" s="12">
        <v>54</v>
      </c>
      <c r="J5" s="12">
        <v>55</v>
      </c>
      <c r="K5" s="12">
        <v>56</v>
      </c>
      <c r="L5" s="12">
        <v>57</v>
      </c>
      <c r="M5" s="12">
        <v>58</v>
      </c>
      <c r="N5" s="12">
        <v>59</v>
      </c>
      <c r="O5" s="12">
        <v>60</v>
      </c>
    </row>
    <row r="6" spans="1:22" ht="14.25" customHeight="1" x14ac:dyDescent="0.3">
      <c r="A6" s="48" t="s">
        <v>118</v>
      </c>
      <c r="B6" s="49"/>
      <c r="C6" s="30"/>
      <c r="D6" s="30"/>
      <c r="E6" s="3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ht="16.5" x14ac:dyDescent="0.3">
      <c r="A7" s="15">
        <v>1</v>
      </c>
      <c r="B7" s="17" t="s">
        <v>119</v>
      </c>
      <c r="C7" s="30">
        <v>207.53</v>
      </c>
      <c r="D7" s="30">
        <v>0</v>
      </c>
      <c r="E7" s="30">
        <v>164.25</v>
      </c>
      <c r="F7" s="30">
        <f>C7+D7-E7</f>
        <v>43.28</v>
      </c>
      <c r="G7" s="30">
        <v>0</v>
      </c>
      <c r="H7" s="30">
        <v>0</v>
      </c>
      <c r="I7" s="30">
        <v>0</v>
      </c>
      <c r="J7" s="30">
        <f>G7+H7-I7</f>
        <v>0</v>
      </c>
      <c r="K7" s="30">
        <v>0</v>
      </c>
      <c r="L7" s="30">
        <v>0</v>
      </c>
      <c r="M7" s="30">
        <v>19.63</v>
      </c>
      <c r="N7" s="30">
        <v>1.75</v>
      </c>
      <c r="O7" s="30">
        <f>L7+M7+N7</f>
        <v>21.38</v>
      </c>
      <c r="U7" s="14"/>
      <c r="V7" s="14"/>
    </row>
    <row r="8" spans="1:22" ht="16.5" x14ac:dyDescent="0.3">
      <c r="A8" s="15">
        <v>2</v>
      </c>
      <c r="B8" s="17" t="s">
        <v>120</v>
      </c>
      <c r="C8" s="8">
        <v>0</v>
      </c>
      <c r="D8" s="8">
        <v>0</v>
      </c>
      <c r="E8" s="8">
        <v>0</v>
      </c>
      <c r="F8" s="30">
        <f t="shared" ref="F8:F10" si="0">C8+D8-E8</f>
        <v>0</v>
      </c>
      <c r="G8" s="8">
        <v>0</v>
      </c>
      <c r="H8" s="8">
        <v>0</v>
      </c>
      <c r="I8" s="8">
        <v>0</v>
      </c>
      <c r="J8" s="30">
        <f t="shared" ref="J8:J10" si="1">G8+H8-I8</f>
        <v>0</v>
      </c>
      <c r="K8" s="8">
        <v>0</v>
      </c>
      <c r="L8" s="8">
        <v>0</v>
      </c>
      <c r="M8" s="8">
        <v>0</v>
      </c>
      <c r="N8" s="8">
        <v>0</v>
      </c>
      <c r="O8" s="30">
        <f t="shared" ref="O8:O10" si="2">L8+M8+N8</f>
        <v>0</v>
      </c>
      <c r="U8" s="14"/>
      <c r="V8" s="14"/>
    </row>
    <row r="9" spans="1:22" ht="16.5" x14ac:dyDescent="0.3">
      <c r="A9" s="15">
        <v>3</v>
      </c>
      <c r="B9" s="17" t="s">
        <v>121</v>
      </c>
      <c r="C9" s="8">
        <v>0</v>
      </c>
      <c r="D9" s="8">
        <v>0</v>
      </c>
      <c r="E9" s="8">
        <v>0</v>
      </c>
      <c r="F9" s="30">
        <f t="shared" si="0"/>
        <v>0</v>
      </c>
      <c r="G9" s="8">
        <v>0</v>
      </c>
      <c r="H9" s="8">
        <v>0</v>
      </c>
      <c r="I9" s="8">
        <v>0</v>
      </c>
      <c r="J9" s="30">
        <f t="shared" si="1"/>
        <v>0</v>
      </c>
      <c r="K9" s="8">
        <v>0</v>
      </c>
      <c r="L9" s="8">
        <v>0</v>
      </c>
      <c r="M9" s="8">
        <v>0</v>
      </c>
      <c r="N9" s="8">
        <v>0</v>
      </c>
      <c r="O9" s="30">
        <f t="shared" si="2"/>
        <v>0</v>
      </c>
      <c r="U9" s="14"/>
      <c r="V9" s="14"/>
    </row>
    <row r="10" spans="1:22" ht="16.5" x14ac:dyDescent="0.3">
      <c r="A10" s="15">
        <v>4</v>
      </c>
      <c r="B10" s="17" t="s">
        <v>122</v>
      </c>
      <c r="C10" s="8">
        <v>0</v>
      </c>
      <c r="D10" s="8">
        <v>0</v>
      </c>
      <c r="E10" s="8">
        <v>0</v>
      </c>
      <c r="F10" s="30">
        <f t="shared" si="0"/>
        <v>0</v>
      </c>
      <c r="G10" s="8">
        <v>0</v>
      </c>
      <c r="H10" s="8">
        <v>0</v>
      </c>
      <c r="I10" s="8">
        <v>0</v>
      </c>
      <c r="J10" s="30">
        <f t="shared" si="1"/>
        <v>0</v>
      </c>
      <c r="K10" s="8">
        <v>0</v>
      </c>
      <c r="L10" s="8">
        <v>0</v>
      </c>
      <c r="M10" s="8">
        <v>0</v>
      </c>
      <c r="N10" s="8">
        <v>0</v>
      </c>
      <c r="O10" s="30">
        <f t="shared" si="2"/>
        <v>0</v>
      </c>
      <c r="U10" s="14"/>
      <c r="V10" s="14"/>
    </row>
    <row r="11" spans="1:22" ht="16.5" x14ac:dyDescent="0.3">
      <c r="A11" s="15"/>
      <c r="B11" s="18" t="s">
        <v>123</v>
      </c>
      <c r="C11" s="11">
        <f>SUM(C7:C10)</f>
        <v>207.53</v>
      </c>
      <c r="D11" s="11">
        <f t="shared" ref="D11:O11" si="3">SUM(D7:D10)</f>
        <v>0</v>
      </c>
      <c r="E11" s="11">
        <f t="shared" si="3"/>
        <v>164.25</v>
      </c>
      <c r="F11" s="11">
        <f t="shared" si="3"/>
        <v>43.28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19.63</v>
      </c>
      <c r="N11" s="11">
        <f t="shared" si="3"/>
        <v>1.75</v>
      </c>
      <c r="O11" s="11">
        <f t="shared" si="3"/>
        <v>21.38</v>
      </c>
      <c r="U11" s="14"/>
      <c r="V11" s="14"/>
    </row>
    <row r="12" spans="1:22" ht="16.5" x14ac:dyDescent="0.3">
      <c r="A12" s="44" t="s">
        <v>124</v>
      </c>
      <c r="B12" s="4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U12" s="14"/>
      <c r="V12" s="14"/>
    </row>
    <row r="13" spans="1:22" ht="16.5" x14ac:dyDescent="0.3">
      <c r="A13" s="15">
        <v>1</v>
      </c>
      <c r="B13" s="17" t="s">
        <v>125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U13" s="14"/>
      <c r="V13" s="14"/>
    </row>
    <row r="14" spans="1:22" ht="16.5" x14ac:dyDescent="0.3">
      <c r="A14" s="15">
        <v>2</v>
      </c>
      <c r="B14" s="17" t="s">
        <v>126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U14" s="14"/>
      <c r="V14" s="14"/>
    </row>
    <row r="15" spans="1:22" ht="16.5" x14ac:dyDescent="0.3">
      <c r="A15" s="15"/>
      <c r="B15" s="18" t="s">
        <v>123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U15" s="14"/>
      <c r="V15" s="14"/>
    </row>
    <row r="16" spans="1:22" ht="16.5" x14ac:dyDescent="0.3">
      <c r="A16" s="44" t="s">
        <v>127</v>
      </c>
      <c r="B16" s="4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U16" s="14"/>
      <c r="V16" s="14"/>
    </row>
    <row r="17" spans="1:22" ht="16.5" x14ac:dyDescent="0.3">
      <c r="A17" s="15">
        <v>1</v>
      </c>
      <c r="B17" s="17" t="s">
        <v>128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U17" s="14"/>
      <c r="V17" s="14"/>
    </row>
    <row r="18" spans="1:22" ht="16.5" x14ac:dyDescent="0.3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22" ht="16.5" x14ac:dyDescent="0.3">
      <c r="A19" s="44" t="s">
        <v>129</v>
      </c>
      <c r="B19" s="4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22" ht="16.5" x14ac:dyDescent="0.3">
      <c r="A20" s="15">
        <v>1</v>
      </c>
      <c r="B20" s="19" t="s">
        <v>130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22" ht="16.5" x14ac:dyDescent="0.3">
      <c r="A21" s="15">
        <v>2</v>
      </c>
      <c r="B21" s="19" t="s">
        <v>131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22" ht="21.75" customHeight="1" x14ac:dyDescent="0.3">
      <c r="A22" s="15">
        <v>3</v>
      </c>
      <c r="B22" s="20" t="s">
        <v>132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22" ht="16.5" x14ac:dyDescent="0.3">
      <c r="A23" s="15"/>
      <c r="B23" s="18" t="s">
        <v>123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22" ht="16.5" x14ac:dyDescent="0.3">
      <c r="A24" s="44" t="s">
        <v>133</v>
      </c>
      <c r="B24" s="4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22" ht="16.5" x14ac:dyDescent="0.3">
      <c r="A25" s="15">
        <v>1</v>
      </c>
      <c r="B25" s="21" t="s">
        <v>134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0.3</v>
      </c>
      <c r="N25" s="11">
        <v>0.28000000000000003</v>
      </c>
      <c r="O25" s="11">
        <f>L25+M25+N25</f>
        <v>0.58000000000000007</v>
      </c>
    </row>
    <row r="26" spans="1:22" ht="16.5" x14ac:dyDescent="0.3">
      <c r="A26" s="15">
        <v>2</v>
      </c>
      <c r="B26" s="21" t="s">
        <v>135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/>
      <c r="I26" s="11">
        <v>0</v>
      </c>
      <c r="J26" s="11">
        <v>0</v>
      </c>
      <c r="K26" s="11">
        <v>0</v>
      </c>
      <c r="L26" s="11">
        <v>5.5</v>
      </c>
      <c r="M26" s="11">
        <v>0.1</v>
      </c>
      <c r="N26" s="11">
        <v>0.48</v>
      </c>
      <c r="O26" s="11">
        <f>L26+M26+N26</f>
        <v>6.08</v>
      </c>
    </row>
    <row r="27" spans="1:22" ht="16.5" x14ac:dyDescent="0.3">
      <c r="A27" s="15">
        <v>3</v>
      </c>
      <c r="B27" s="21" t="s">
        <v>136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/>
    </row>
    <row r="28" spans="1:22" ht="16.5" x14ac:dyDescent="0.3">
      <c r="A28" s="15"/>
      <c r="B28" s="23" t="s">
        <v>123</v>
      </c>
      <c r="C28" s="11">
        <f>SUM(C25:C27)</f>
        <v>0</v>
      </c>
      <c r="D28" s="11">
        <f t="shared" ref="D28:O28" si="4">SUM(D25:D27)</f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5.5</v>
      </c>
      <c r="M28" s="11">
        <f t="shared" si="4"/>
        <v>0.4</v>
      </c>
      <c r="N28" s="11">
        <f t="shared" si="4"/>
        <v>0.76</v>
      </c>
      <c r="O28" s="11">
        <f t="shared" si="4"/>
        <v>6.66</v>
      </c>
    </row>
    <row r="29" spans="1:22" ht="16.5" x14ac:dyDescent="0.3">
      <c r="A29" s="46" t="s">
        <v>137</v>
      </c>
      <c r="B29" s="4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22" ht="16.5" x14ac:dyDescent="0.3">
      <c r="A30" s="16" t="s">
        <v>138</v>
      </c>
      <c r="B30" s="24" t="s">
        <v>139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22" ht="16.5" x14ac:dyDescent="0.3">
      <c r="A31" s="16" t="s">
        <v>140</v>
      </c>
      <c r="B31" s="24" t="s">
        <v>141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0.89</v>
      </c>
      <c r="O31" s="11">
        <v>0</v>
      </c>
    </row>
    <row r="32" spans="1:22" ht="16.5" x14ac:dyDescent="0.3">
      <c r="A32" s="16" t="s">
        <v>142</v>
      </c>
      <c r="B32" s="24" t="s">
        <v>143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6.5" x14ac:dyDescent="0.3">
      <c r="A33" s="16"/>
      <c r="B33" s="23" t="s">
        <v>11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f>SUM(N30:N32)</f>
        <v>0.89</v>
      </c>
      <c r="O33" s="11">
        <v>0</v>
      </c>
    </row>
    <row r="34" spans="1:15" ht="16.5" x14ac:dyDescent="0.3">
      <c r="A34" s="19"/>
      <c r="B34" s="23" t="s">
        <v>144</v>
      </c>
      <c r="C34" s="11">
        <f>C11+C15+C18+C23+C28+C33</f>
        <v>207.53</v>
      </c>
      <c r="D34" s="11">
        <f t="shared" ref="D34:O34" si="5">D11+D15+D18+D23+D28+D33</f>
        <v>0</v>
      </c>
      <c r="E34" s="11">
        <f t="shared" si="5"/>
        <v>164.25</v>
      </c>
      <c r="F34" s="11">
        <f t="shared" si="5"/>
        <v>43.28</v>
      </c>
      <c r="G34" s="11">
        <f t="shared" si="5"/>
        <v>0</v>
      </c>
      <c r="H34" s="11">
        <f t="shared" si="5"/>
        <v>0</v>
      </c>
      <c r="I34" s="11">
        <f t="shared" si="5"/>
        <v>0</v>
      </c>
      <c r="J34" s="11">
        <f t="shared" si="5"/>
        <v>0</v>
      </c>
      <c r="K34" s="11">
        <f t="shared" si="5"/>
        <v>0</v>
      </c>
      <c r="L34" s="11">
        <f t="shared" si="5"/>
        <v>5.5</v>
      </c>
      <c r="M34" s="11">
        <f t="shared" si="5"/>
        <v>20.029999999999998</v>
      </c>
      <c r="N34" s="11">
        <f>N11+N15+N18+N23+N28+N33</f>
        <v>3.4</v>
      </c>
      <c r="O34" s="11">
        <f t="shared" si="5"/>
        <v>28.04</v>
      </c>
    </row>
  </sheetData>
  <mergeCells count="24">
    <mergeCell ref="J3:J4"/>
    <mergeCell ref="C2:F2"/>
    <mergeCell ref="G2:J2"/>
    <mergeCell ref="K2:O2"/>
    <mergeCell ref="C3:C4"/>
    <mergeCell ref="D3:D4"/>
    <mergeCell ref="E3:E4"/>
    <mergeCell ref="G3:G4"/>
    <mergeCell ref="A19:B19"/>
    <mergeCell ref="A24:B24"/>
    <mergeCell ref="A29:B29"/>
    <mergeCell ref="A1:O1"/>
    <mergeCell ref="H3:H4"/>
    <mergeCell ref="I3:I4"/>
    <mergeCell ref="A6:B6"/>
    <mergeCell ref="A12:B12"/>
    <mergeCell ref="A16:B16"/>
    <mergeCell ref="K3:L3"/>
    <mergeCell ref="O3:O4"/>
    <mergeCell ref="M3:M4"/>
    <mergeCell ref="N3:N4"/>
    <mergeCell ref="A2:A5"/>
    <mergeCell ref="B2:B5"/>
    <mergeCell ref="F3:F4"/>
  </mergeCells>
  <pageMargins left="0.7" right="0.7" top="0.75" bottom="0.75" header="0.3" footer="0.3"/>
  <pageSetup paperSize="5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="85" zoomScaleNormal="85" zoomScaleSheetLayoutView="85" workbookViewId="0">
      <selection activeCell="H19" sqref="H19"/>
    </sheetView>
  </sheetViews>
  <sheetFormatPr defaultRowHeight="15" x14ac:dyDescent="0.25"/>
  <cols>
    <col min="2" max="2" width="44.85546875" customWidth="1"/>
    <col min="6" max="6" width="8.28515625" customWidth="1"/>
    <col min="7" max="7" width="8" customWidth="1"/>
    <col min="10" max="10" width="8" customWidth="1"/>
    <col min="12" max="12" width="8" customWidth="1"/>
    <col min="13" max="13" width="8.140625" customWidth="1"/>
    <col min="14" max="14" width="9.85546875" customWidth="1"/>
    <col min="15" max="15" width="12.140625" customWidth="1"/>
    <col min="16" max="16" width="11.28515625" customWidth="1"/>
  </cols>
  <sheetData>
    <row r="1" spans="1:17" ht="15.75" x14ac:dyDescent="0.3">
      <c r="A1" s="75" t="s">
        <v>147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6.5" x14ac:dyDescent="0.25">
      <c r="A2" s="66" t="s">
        <v>45</v>
      </c>
      <c r="B2" s="66" t="s">
        <v>66</v>
      </c>
      <c r="C2" s="54" t="s">
        <v>59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ht="33" customHeight="1" x14ac:dyDescent="0.25">
      <c r="A3" s="67"/>
      <c r="B3" s="67"/>
      <c r="C3" s="47" t="s">
        <v>60</v>
      </c>
      <c r="D3" s="47"/>
      <c r="E3" s="47"/>
      <c r="F3" s="47" t="s">
        <v>61</v>
      </c>
      <c r="G3" s="47"/>
      <c r="H3" s="47"/>
      <c r="I3" s="47" t="s">
        <v>62</v>
      </c>
      <c r="J3" s="47"/>
      <c r="K3" s="47"/>
      <c r="L3" s="47" t="s">
        <v>63</v>
      </c>
      <c r="M3" s="47"/>
      <c r="N3" s="47"/>
      <c r="O3" s="47" t="s">
        <v>64</v>
      </c>
      <c r="P3" s="47"/>
      <c r="Q3" s="47"/>
    </row>
    <row r="4" spans="1:17" ht="16.5" customHeight="1" x14ac:dyDescent="0.25">
      <c r="A4" s="67"/>
      <c r="B4" s="67"/>
      <c r="C4" s="47" t="s">
        <v>65</v>
      </c>
      <c r="D4" s="47" t="s">
        <v>13</v>
      </c>
      <c r="E4" s="59" t="s">
        <v>67</v>
      </c>
      <c r="F4" s="47" t="s">
        <v>65</v>
      </c>
      <c r="G4" s="47" t="s">
        <v>13</v>
      </c>
      <c r="H4" s="59" t="s">
        <v>68</v>
      </c>
      <c r="I4" s="47" t="s">
        <v>65</v>
      </c>
      <c r="J4" s="47" t="s">
        <v>13</v>
      </c>
      <c r="K4" s="59" t="s">
        <v>69</v>
      </c>
      <c r="L4" s="47" t="s">
        <v>65</v>
      </c>
      <c r="M4" s="47" t="s">
        <v>13</v>
      </c>
      <c r="N4" s="59" t="s">
        <v>70</v>
      </c>
      <c r="O4" s="59" t="s">
        <v>71</v>
      </c>
      <c r="P4" s="59" t="s">
        <v>72</v>
      </c>
      <c r="Q4" s="59" t="s">
        <v>73</v>
      </c>
    </row>
    <row r="5" spans="1:17" ht="30.75" customHeight="1" x14ac:dyDescent="0.25">
      <c r="A5" s="67"/>
      <c r="B5" s="67"/>
      <c r="C5" s="47"/>
      <c r="D5" s="47"/>
      <c r="E5" s="61"/>
      <c r="F5" s="47"/>
      <c r="G5" s="47"/>
      <c r="H5" s="61"/>
      <c r="I5" s="47"/>
      <c r="J5" s="47"/>
      <c r="K5" s="61"/>
      <c r="L5" s="47"/>
      <c r="M5" s="47"/>
      <c r="N5" s="61"/>
      <c r="O5" s="61"/>
      <c r="P5" s="61"/>
      <c r="Q5" s="61"/>
    </row>
    <row r="6" spans="1:17" ht="16.5" x14ac:dyDescent="0.25">
      <c r="A6" s="68"/>
      <c r="B6" s="68"/>
      <c r="C6" s="26">
        <v>61</v>
      </c>
      <c r="D6" s="26">
        <v>62</v>
      </c>
      <c r="E6" s="26">
        <v>63</v>
      </c>
      <c r="F6" s="26">
        <v>64</v>
      </c>
      <c r="G6" s="26">
        <v>65</v>
      </c>
      <c r="H6" s="1">
        <v>66</v>
      </c>
      <c r="I6" s="1">
        <v>67</v>
      </c>
      <c r="J6" s="1">
        <v>68</v>
      </c>
      <c r="K6" s="1">
        <v>69</v>
      </c>
      <c r="L6" s="1">
        <v>70</v>
      </c>
      <c r="M6" s="1">
        <v>71</v>
      </c>
      <c r="N6" s="1">
        <v>72</v>
      </c>
      <c r="O6" s="1">
        <v>73</v>
      </c>
      <c r="P6" s="26">
        <v>74</v>
      </c>
      <c r="Q6" s="26">
        <v>75</v>
      </c>
    </row>
    <row r="7" spans="1:17" ht="16.5" x14ac:dyDescent="0.25">
      <c r="A7" s="48" t="s">
        <v>118</v>
      </c>
      <c r="B7" s="49"/>
      <c r="C7" s="26"/>
      <c r="D7" s="26"/>
      <c r="E7" s="26"/>
      <c r="F7" s="26"/>
      <c r="G7" s="26"/>
      <c r="H7" s="1"/>
      <c r="I7" s="1"/>
      <c r="J7" s="1"/>
      <c r="K7" s="1"/>
      <c r="L7" s="1"/>
      <c r="M7" s="1"/>
      <c r="N7" s="1"/>
      <c r="O7" s="1"/>
      <c r="P7" s="26"/>
      <c r="Q7" s="26"/>
    </row>
    <row r="8" spans="1:17" ht="16.5" x14ac:dyDescent="0.3">
      <c r="A8" s="15">
        <v>1</v>
      </c>
      <c r="B8" s="17" t="s">
        <v>119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</row>
    <row r="9" spans="1:17" ht="16.5" x14ac:dyDescent="0.3">
      <c r="A9" s="15">
        <v>2</v>
      </c>
      <c r="B9" s="17" t="s">
        <v>120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</row>
    <row r="10" spans="1:17" ht="16.5" x14ac:dyDescent="0.3">
      <c r="A10" s="15">
        <v>3</v>
      </c>
      <c r="B10" s="17" t="s">
        <v>121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6.5" x14ac:dyDescent="0.3">
      <c r="A11" s="15">
        <v>4</v>
      </c>
      <c r="B11" s="17" t="s">
        <v>122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6.5" x14ac:dyDescent="0.3">
      <c r="A12" s="15"/>
      <c r="B12" s="18" t="s">
        <v>123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6.5" x14ac:dyDescent="0.25">
      <c r="A13" s="44" t="s">
        <v>124</v>
      </c>
      <c r="B13" s="4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6.5" x14ac:dyDescent="0.3">
      <c r="A14" s="15">
        <v>1</v>
      </c>
      <c r="B14" s="17" t="s">
        <v>125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6.5" x14ac:dyDescent="0.3">
      <c r="A15" s="15">
        <v>2</v>
      </c>
      <c r="B15" s="17" t="s">
        <v>126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</row>
    <row r="16" spans="1:17" ht="16.5" x14ac:dyDescent="0.3">
      <c r="A16" s="15"/>
      <c r="B16" s="18" t="s">
        <v>123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6.5" x14ac:dyDescent="0.3">
      <c r="A17" s="44" t="s">
        <v>127</v>
      </c>
      <c r="B17" s="4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6.5" x14ac:dyDescent="0.3">
      <c r="A18" s="15">
        <v>1</v>
      </c>
      <c r="B18" s="17" t="s">
        <v>128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ht="16.5" x14ac:dyDescent="0.3">
      <c r="A19" s="15"/>
      <c r="B19" s="18" t="s">
        <v>123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7" ht="16.5" x14ac:dyDescent="0.3">
      <c r="A20" s="44" t="s">
        <v>129</v>
      </c>
      <c r="B20" s="4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6.5" x14ac:dyDescent="0.3">
      <c r="A21" s="15">
        <v>1</v>
      </c>
      <c r="B21" s="19" t="s">
        <v>130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6.5" x14ac:dyDescent="0.3">
      <c r="A22" s="15">
        <v>2</v>
      </c>
      <c r="B22" s="19" t="s">
        <v>131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8" customHeight="1" x14ac:dyDescent="0.3">
      <c r="A23" s="15">
        <v>3</v>
      </c>
      <c r="B23" s="20" t="s">
        <v>132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6.5" x14ac:dyDescent="0.3">
      <c r="A24" s="15"/>
      <c r="B24" s="18" t="s">
        <v>123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6.5" x14ac:dyDescent="0.3">
      <c r="A25" s="44" t="s">
        <v>133</v>
      </c>
      <c r="B25" s="4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6.5" x14ac:dyDescent="0.3">
      <c r="A26" s="15">
        <v>1</v>
      </c>
      <c r="B26" s="21" t="s">
        <v>134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6.5" x14ac:dyDescent="0.3">
      <c r="A27" s="15">
        <v>2</v>
      </c>
      <c r="B27" s="21" t="s">
        <v>135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6.5" x14ac:dyDescent="0.3">
      <c r="A28" s="15">
        <v>3</v>
      </c>
      <c r="B28" s="21" t="s">
        <v>136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6.5" x14ac:dyDescent="0.3">
      <c r="A29" s="15"/>
      <c r="B29" s="23" t="s">
        <v>123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6.5" x14ac:dyDescent="0.3">
      <c r="A30" s="46" t="s">
        <v>137</v>
      </c>
      <c r="B30" s="4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6.5" x14ac:dyDescent="0.3">
      <c r="A31" s="16" t="s">
        <v>138</v>
      </c>
      <c r="B31" s="24" t="s">
        <v>139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16.5" x14ac:dyDescent="0.3">
      <c r="A32" s="16" t="s">
        <v>140</v>
      </c>
      <c r="B32" s="24" t="s">
        <v>141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</row>
    <row r="33" spans="1:17" ht="16.5" x14ac:dyDescent="0.3">
      <c r="A33" s="16" t="s">
        <v>142</v>
      </c>
      <c r="B33" s="24" t="s">
        <v>143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ht="16.5" x14ac:dyDescent="0.3">
      <c r="A34" s="16"/>
      <c r="B34" s="23" t="s">
        <v>11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6.5" x14ac:dyDescent="0.25">
      <c r="A35" s="19"/>
      <c r="B35" s="23" t="s">
        <v>144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</row>
  </sheetData>
  <mergeCells count="30">
    <mergeCell ref="A2:A6"/>
    <mergeCell ref="B2:B6"/>
    <mergeCell ref="E4:E5"/>
    <mergeCell ref="H4:H5"/>
    <mergeCell ref="K4:K5"/>
    <mergeCell ref="C4:C5"/>
    <mergeCell ref="D4:D5"/>
    <mergeCell ref="F4:F5"/>
    <mergeCell ref="G4:G5"/>
    <mergeCell ref="O4:O5"/>
    <mergeCell ref="P4:P5"/>
    <mergeCell ref="Q4:Q5"/>
    <mergeCell ref="L4:L5"/>
    <mergeCell ref="M4:M5"/>
    <mergeCell ref="A30:B30"/>
    <mergeCell ref="A1:Q1"/>
    <mergeCell ref="A7:B7"/>
    <mergeCell ref="A13:B13"/>
    <mergeCell ref="A17:B17"/>
    <mergeCell ref="A20:B20"/>
    <mergeCell ref="A25:B25"/>
    <mergeCell ref="I4:I5"/>
    <mergeCell ref="J4:J5"/>
    <mergeCell ref="C2:Q2"/>
    <mergeCell ref="C3:E3"/>
    <mergeCell ref="F3:H3"/>
    <mergeCell ref="I3:K3"/>
    <mergeCell ref="L3:N3"/>
    <mergeCell ref="O3:Q3"/>
    <mergeCell ref="N4:N5"/>
  </mergeCells>
  <pageMargins left="0.7" right="0.7" top="0.75" bottom="0.75" header="0.3" footer="0.3"/>
  <pageSetup paperSize="5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85" zoomScaleNormal="85" zoomScaleSheetLayoutView="85" workbookViewId="0">
      <selection activeCell="L30" sqref="L30"/>
    </sheetView>
  </sheetViews>
  <sheetFormatPr defaultRowHeight="15" x14ac:dyDescent="0.25"/>
  <cols>
    <col min="2" max="2" width="39.28515625" customWidth="1"/>
    <col min="3" max="3" width="13.42578125" customWidth="1"/>
    <col min="4" max="4" width="10.140625" customWidth="1"/>
    <col min="7" max="7" width="10.85546875" customWidth="1"/>
    <col min="8" max="8" width="10" customWidth="1"/>
    <col min="9" max="9" width="9.42578125" customWidth="1"/>
    <col min="11" max="12" width="14.28515625" customWidth="1"/>
    <col min="13" max="13" width="12.28515625" customWidth="1"/>
    <col min="14" max="15" width="11.7109375" customWidth="1"/>
  </cols>
  <sheetData>
    <row r="1" spans="1:15" ht="15.75" x14ac:dyDescent="0.3">
      <c r="A1" s="75" t="s">
        <v>148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6.5" x14ac:dyDescent="0.25">
      <c r="A2" s="66" t="s">
        <v>45</v>
      </c>
      <c r="B2" s="66" t="s">
        <v>58</v>
      </c>
      <c r="C2" s="47" t="s">
        <v>74</v>
      </c>
      <c r="D2" s="47"/>
      <c r="E2" s="47"/>
      <c r="F2" s="47"/>
      <c r="G2" s="47"/>
      <c r="H2" s="47"/>
      <c r="I2" s="47"/>
      <c r="J2" s="47"/>
      <c r="K2" s="47" t="s">
        <v>75</v>
      </c>
      <c r="L2" s="47"/>
      <c r="M2" s="47" t="s">
        <v>76</v>
      </c>
      <c r="N2" s="47"/>
      <c r="O2" s="47"/>
    </row>
    <row r="3" spans="1:15" ht="14.25" customHeight="1" x14ac:dyDescent="0.25">
      <c r="A3" s="67"/>
      <c r="B3" s="67"/>
      <c r="C3" s="47" t="s">
        <v>77</v>
      </c>
      <c r="D3" s="47"/>
      <c r="E3" s="47"/>
      <c r="F3" s="47" t="s">
        <v>78</v>
      </c>
      <c r="G3" s="47"/>
      <c r="H3" s="47"/>
      <c r="I3" s="47"/>
      <c r="J3" s="76" t="s">
        <v>79</v>
      </c>
      <c r="K3" s="47" t="s">
        <v>80</v>
      </c>
      <c r="L3" s="59" t="s">
        <v>116</v>
      </c>
      <c r="M3" s="47" t="s">
        <v>114</v>
      </c>
      <c r="N3" s="47" t="s">
        <v>115</v>
      </c>
      <c r="O3" s="47" t="s">
        <v>81</v>
      </c>
    </row>
    <row r="4" spans="1:15" ht="68.25" customHeight="1" x14ac:dyDescent="0.25">
      <c r="A4" s="67"/>
      <c r="B4" s="67"/>
      <c r="C4" s="26" t="s">
        <v>106</v>
      </c>
      <c r="D4" s="26" t="s">
        <v>82</v>
      </c>
      <c r="E4" s="26" t="s">
        <v>11</v>
      </c>
      <c r="F4" s="26" t="s">
        <v>83</v>
      </c>
      <c r="G4" s="26" t="s">
        <v>84</v>
      </c>
      <c r="H4" s="26" t="s">
        <v>85</v>
      </c>
      <c r="I4" s="26" t="s">
        <v>11</v>
      </c>
      <c r="J4" s="78"/>
      <c r="K4" s="47"/>
      <c r="L4" s="61"/>
      <c r="M4" s="47"/>
      <c r="N4" s="47"/>
      <c r="O4" s="47"/>
    </row>
    <row r="5" spans="1:15" ht="16.5" x14ac:dyDescent="0.25">
      <c r="A5" s="67"/>
      <c r="B5" s="67"/>
      <c r="C5" s="13">
        <v>76</v>
      </c>
      <c r="D5" s="1">
        <v>77</v>
      </c>
      <c r="E5" s="1">
        <v>78</v>
      </c>
      <c r="F5" s="1">
        <v>79</v>
      </c>
      <c r="G5" s="1">
        <v>80</v>
      </c>
      <c r="H5" s="1">
        <v>81</v>
      </c>
      <c r="I5" s="1">
        <v>82</v>
      </c>
      <c r="J5" s="1">
        <v>83</v>
      </c>
      <c r="K5" s="1">
        <v>84</v>
      </c>
      <c r="L5" s="1">
        <v>85</v>
      </c>
      <c r="M5" s="1">
        <v>86</v>
      </c>
      <c r="N5" s="1">
        <v>87</v>
      </c>
      <c r="O5" s="1">
        <v>88</v>
      </c>
    </row>
    <row r="6" spans="1:15" ht="16.5" x14ac:dyDescent="0.3">
      <c r="A6" s="48" t="s">
        <v>118</v>
      </c>
      <c r="B6" s="4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6.5" x14ac:dyDescent="0.3">
      <c r="A7" s="15">
        <v>1</v>
      </c>
      <c r="B7" s="17" t="s">
        <v>119</v>
      </c>
      <c r="C7" s="11">
        <v>0</v>
      </c>
      <c r="D7" s="11">
        <v>0</v>
      </c>
      <c r="E7" s="11">
        <f>SUM(C7:D7)</f>
        <v>0</v>
      </c>
      <c r="F7" s="11">
        <v>0</v>
      </c>
      <c r="G7" s="11">
        <v>0</v>
      </c>
      <c r="H7" s="11">
        <v>0</v>
      </c>
      <c r="I7" s="11">
        <f>SUM(G7:H7)</f>
        <v>0</v>
      </c>
      <c r="J7" s="11">
        <f>E7-H7</f>
        <v>0</v>
      </c>
      <c r="K7" s="11">
        <v>0</v>
      </c>
      <c r="L7" s="11">
        <v>0</v>
      </c>
      <c r="M7" s="11">
        <v>115</v>
      </c>
      <c r="N7" s="11">
        <v>0</v>
      </c>
      <c r="O7" s="11">
        <v>0</v>
      </c>
    </row>
    <row r="8" spans="1:15" ht="16.5" x14ac:dyDescent="0.3">
      <c r="A8" s="15">
        <v>2</v>
      </c>
      <c r="B8" s="17" t="s">
        <v>120</v>
      </c>
      <c r="C8" s="11">
        <v>0</v>
      </c>
      <c r="D8" s="11">
        <v>0</v>
      </c>
      <c r="E8" s="11">
        <f t="shared" ref="E8:E33" si="0">SUM(C8:D8)</f>
        <v>0</v>
      </c>
      <c r="F8" s="11">
        <v>0</v>
      </c>
      <c r="G8" s="11">
        <v>0</v>
      </c>
      <c r="H8" s="11">
        <v>0</v>
      </c>
      <c r="I8" s="11">
        <f t="shared" ref="I8:I33" si="1">SUM(G8:H8)</f>
        <v>0</v>
      </c>
      <c r="J8" s="11">
        <f t="shared" ref="J8:J33" si="2">E8-H8</f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1:15" ht="16.5" x14ac:dyDescent="0.3">
      <c r="A9" s="15">
        <v>3</v>
      </c>
      <c r="B9" s="17" t="s">
        <v>121</v>
      </c>
      <c r="C9" s="11">
        <v>0</v>
      </c>
      <c r="D9" s="11">
        <v>0</v>
      </c>
      <c r="E9" s="11">
        <f t="shared" si="0"/>
        <v>0</v>
      </c>
      <c r="F9" s="11">
        <v>0</v>
      </c>
      <c r="G9" s="11">
        <v>0</v>
      </c>
      <c r="H9" s="11">
        <v>0</v>
      </c>
      <c r="I9" s="11">
        <f t="shared" si="1"/>
        <v>0</v>
      </c>
      <c r="J9" s="11">
        <f t="shared" si="2"/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</row>
    <row r="10" spans="1:15" ht="16.5" x14ac:dyDescent="0.3">
      <c r="A10" s="15">
        <v>4</v>
      </c>
      <c r="B10" s="17" t="s">
        <v>122</v>
      </c>
      <c r="C10" s="11">
        <v>0</v>
      </c>
      <c r="D10" s="11">
        <v>0</v>
      </c>
      <c r="E10" s="11">
        <f t="shared" si="0"/>
        <v>0</v>
      </c>
      <c r="F10" s="11">
        <v>0</v>
      </c>
      <c r="G10" s="11">
        <v>0</v>
      </c>
      <c r="H10" s="11">
        <v>0</v>
      </c>
      <c r="I10" s="11">
        <f t="shared" si="1"/>
        <v>0</v>
      </c>
      <c r="J10" s="11">
        <f t="shared" si="2"/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pans="1:15" ht="16.5" x14ac:dyDescent="0.3">
      <c r="A11" s="15"/>
      <c r="B11" s="18" t="s">
        <v>123</v>
      </c>
      <c r="C11" s="11">
        <v>0</v>
      </c>
      <c r="D11" s="11">
        <v>0</v>
      </c>
      <c r="E11" s="11">
        <f t="shared" si="0"/>
        <v>0</v>
      </c>
      <c r="F11" s="11">
        <v>0</v>
      </c>
      <c r="G11" s="11">
        <v>0</v>
      </c>
      <c r="H11" s="11">
        <v>0</v>
      </c>
      <c r="I11" s="11">
        <f t="shared" si="1"/>
        <v>0</v>
      </c>
      <c r="J11" s="11">
        <f t="shared" si="2"/>
        <v>0</v>
      </c>
      <c r="K11" s="11">
        <v>0</v>
      </c>
      <c r="L11" s="11">
        <v>0</v>
      </c>
      <c r="M11" s="11">
        <f>SUM(M7:M10)</f>
        <v>115</v>
      </c>
      <c r="N11" s="11">
        <f t="shared" ref="N11:O11" si="3">SUM(N7:N10)</f>
        <v>0</v>
      </c>
      <c r="O11" s="11">
        <f t="shared" si="3"/>
        <v>0</v>
      </c>
    </row>
    <row r="12" spans="1:15" ht="16.5" x14ac:dyDescent="0.3">
      <c r="A12" s="44" t="s">
        <v>124</v>
      </c>
      <c r="B12" s="45"/>
      <c r="C12" s="11"/>
      <c r="D12" s="11"/>
      <c r="E12" s="11">
        <f t="shared" si="0"/>
        <v>0</v>
      </c>
      <c r="F12" s="11"/>
      <c r="G12" s="11"/>
      <c r="H12" s="11">
        <v>0</v>
      </c>
      <c r="I12" s="11">
        <f t="shared" si="1"/>
        <v>0</v>
      </c>
      <c r="J12" s="11">
        <f t="shared" si="2"/>
        <v>0</v>
      </c>
      <c r="K12" s="11"/>
      <c r="L12" s="11"/>
      <c r="M12" s="11"/>
      <c r="N12" s="11"/>
      <c r="O12" s="11"/>
    </row>
    <row r="13" spans="1:15" ht="16.5" x14ac:dyDescent="0.3">
      <c r="A13" s="15">
        <v>1</v>
      </c>
      <c r="B13" s="17" t="s">
        <v>125</v>
      </c>
      <c r="C13" s="11">
        <v>0</v>
      </c>
      <c r="D13" s="11">
        <v>0</v>
      </c>
      <c r="E13" s="11">
        <f t="shared" si="0"/>
        <v>0</v>
      </c>
      <c r="F13" s="11">
        <v>0</v>
      </c>
      <c r="G13" s="11">
        <v>0</v>
      </c>
      <c r="H13" s="11">
        <v>0</v>
      </c>
      <c r="I13" s="11">
        <f t="shared" si="1"/>
        <v>0</v>
      </c>
      <c r="J13" s="11">
        <f t="shared" si="2"/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ht="16.5" x14ac:dyDescent="0.3">
      <c r="A14" s="15">
        <v>2</v>
      </c>
      <c r="B14" s="17" t="s">
        <v>126</v>
      </c>
      <c r="C14" s="11">
        <v>0</v>
      </c>
      <c r="D14" s="11">
        <v>0</v>
      </c>
      <c r="E14" s="11">
        <f t="shared" si="0"/>
        <v>0</v>
      </c>
      <c r="F14" s="11">
        <v>0</v>
      </c>
      <c r="G14" s="11">
        <v>0</v>
      </c>
      <c r="H14" s="11">
        <v>0</v>
      </c>
      <c r="I14" s="11">
        <f t="shared" si="1"/>
        <v>0</v>
      </c>
      <c r="J14" s="11">
        <f t="shared" si="2"/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6.5" x14ac:dyDescent="0.3">
      <c r="A15" s="15"/>
      <c r="B15" s="18" t="s">
        <v>123</v>
      </c>
      <c r="C15" s="11">
        <v>0</v>
      </c>
      <c r="D15" s="11">
        <v>0</v>
      </c>
      <c r="E15" s="11">
        <f t="shared" si="0"/>
        <v>0</v>
      </c>
      <c r="F15" s="11">
        <v>0</v>
      </c>
      <c r="G15" s="11">
        <v>0</v>
      </c>
      <c r="H15" s="11">
        <v>0</v>
      </c>
      <c r="I15" s="11">
        <f t="shared" si="1"/>
        <v>0</v>
      </c>
      <c r="J15" s="11">
        <f t="shared" si="2"/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5" ht="16.5" x14ac:dyDescent="0.3">
      <c r="A16" s="44" t="s">
        <v>127</v>
      </c>
      <c r="B16" s="45"/>
      <c r="C16" s="11"/>
      <c r="D16" s="11"/>
      <c r="E16" s="11">
        <f t="shared" si="0"/>
        <v>0</v>
      </c>
      <c r="F16" s="11"/>
      <c r="G16" s="11"/>
      <c r="H16" s="11">
        <v>0</v>
      </c>
      <c r="I16" s="11">
        <f t="shared" si="1"/>
        <v>0</v>
      </c>
      <c r="J16" s="11">
        <f t="shared" si="2"/>
        <v>0</v>
      </c>
      <c r="K16" s="11"/>
      <c r="L16" s="11"/>
      <c r="M16" s="11"/>
      <c r="N16" s="11"/>
      <c r="O16" s="11"/>
    </row>
    <row r="17" spans="1:15" ht="16.5" x14ac:dyDescent="0.3">
      <c r="A17" s="15">
        <v>1</v>
      </c>
      <c r="B17" s="17" t="s">
        <v>128</v>
      </c>
      <c r="C17" s="11">
        <v>0</v>
      </c>
      <c r="D17" s="11">
        <v>0</v>
      </c>
      <c r="E17" s="11">
        <f t="shared" si="0"/>
        <v>0</v>
      </c>
      <c r="F17" s="11">
        <v>0</v>
      </c>
      <c r="G17" s="11">
        <v>0</v>
      </c>
      <c r="H17" s="11">
        <v>0</v>
      </c>
      <c r="I17" s="11">
        <f t="shared" si="1"/>
        <v>0</v>
      </c>
      <c r="J17" s="11">
        <f t="shared" si="2"/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16.5" x14ac:dyDescent="0.3">
      <c r="A18" s="15"/>
      <c r="B18" s="18" t="s">
        <v>123</v>
      </c>
      <c r="C18" s="11">
        <v>0</v>
      </c>
      <c r="D18" s="11">
        <v>0</v>
      </c>
      <c r="E18" s="11">
        <f t="shared" si="0"/>
        <v>0</v>
      </c>
      <c r="F18" s="11">
        <v>0</v>
      </c>
      <c r="G18" s="11">
        <v>0</v>
      </c>
      <c r="H18" s="11">
        <v>0</v>
      </c>
      <c r="I18" s="11">
        <f t="shared" si="1"/>
        <v>0</v>
      </c>
      <c r="J18" s="11">
        <f t="shared" si="2"/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ht="16.5" x14ac:dyDescent="0.3">
      <c r="A19" s="44" t="s">
        <v>129</v>
      </c>
      <c r="B19" s="45"/>
      <c r="C19" s="11"/>
      <c r="D19" s="11"/>
      <c r="E19" s="11">
        <f t="shared" si="0"/>
        <v>0</v>
      </c>
      <c r="F19" s="11"/>
      <c r="G19" s="11"/>
      <c r="H19" s="11">
        <v>0</v>
      </c>
      <c r="I19" s="11">
        <f t="shared" si="1"/>
        <v>0</v>
      </c>
      <c r="J19" s="11">
        <f t="shared" si="2"/>
        <v>0</v>
      </c>
      <c r="K19" s="11"/>
      <c r="L19" s="11"/>
      <c r="M19" s="11"/>
      <c r="N19" s="11"/>
      <c r="O19" s="11"/>
    </row>
    <row r="20" spans="1:15" ht="16.5" x14ac:dyDescent="0.3">
      <c r="A20" s="15">
        <v>1</v>
      </c>
      <c r="B20" s="19" t="s">
        <v>130</v>
      </c>
      <c r="C20" s="11">
        <v>0</v>
      </c>
      <c r="D20" s="11">
        <v>0</v>
      </c>
      <c r="E20" s="11">
        <f t="shared" si="0"/>
        <v>0</v>
      </c>
      <c r="F20" s="11">
        <v>0</v>
      </c>
      <c r="G20" s="11">
        <v>0</v>
      </c>
      <c r="H20" s="11">
        <v>0</v>
      </c>
      <c r="I20" s="11">
        <f t="shared" si="1"/>
        <v>0</v>
      </c>
      <c r="J20" s="11">
        <f t="shared" si="2"/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6.5" x14ac:dyDescent="0.3">
      <c r="A21" s="15">
        <v>2</v>
      </c>
      <c r="B21" s="19" t="s">
        <v>131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v>0</v>
      </c>
      <c r="H21" s="11">
        <v>0</v>
      </c>
      <c r="I21" s="11">
        <f t="shared" si="1"/>
        <v>0</v>
      </c>
      <c r="J21" s="11">
        <f t="shared" si="2"/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6.5" x14ac:dyDescent="0.3">
      <c r="A22" s="15">
        <v>3</v>
      </c>
      <c r="B22" s="20" t="s">
        <v>132</v>
      </c>
      <c r="C22" s="11">
        <v>0</v>
      </c>
      <c r="D22" s="11">
        <v>0</v>
      </c>
      <c r="E22" s="11">
        <f t="shared" si="0"/>
        <v>0</v>
      </c>
      <c r="F22" s="11">
        <v>0</v>
      </c>
      <c r="G22" s="11">
        <v>0</v>
      </c>
      <c r="H22" s="11">
        <v>0</v>
      </c>
      <c r="I22" s="11">
        <f t="shared" si="1"/>
        <v>0</v>
      </c>
      <c r="J22" s="11">
        <f t="shared" si="2"/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6.5" x14ac:dyDescent="0.3">
      <c r="A23" s="15"/>
      <c r="B23" s="18" t="s">
        <v>123</v>
      </c>
      <c r="C23" s="11">
        <v>0</v>
      </c>
      <c r="D23" s="11">
        <v>0</v>
      </c>
      <c r="E23" s="11">
        <f t="shared" si="0"/>
        <v>0</v>
      </c>
      <c r="F23" s="11">
        <v>0</v>
      </c>
      <c r="G23" s="11">
        <v>0</v>
      </c>
      <c r="H23" s="11">
        <v>0</v>
      </c>
      <c r="I23" s="11">
        <f t="shared" si="1"/>
        <v>0</v>
      </c>
      <c r="J23" s="11">
        <f t="shared" si="2"/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6.5" x14ac:dyDescent="0.3">
      <c r="A24" s="44" t="s">
        <v>133</v>
      </c>
      <c r="B24" s="45"/>
      <c r="C24" s="11"/>
      <c r="D24" s="11"/>
      <c r="E24" s="11">
        <f t="shared" si="0"/>
        <v>0</v>
      </c>
      <c r="F24" s="11"/>
      <c r="G24" s="11"/>
      <c r="H24" s="11">
        <v>0</v>
      </c>
      <c r="I24" s="11">
        <f t="shared" si="1"/>
        <v>0</v>
      </c>
      <c r="J24" s="11">
        <f t="shared" si="2"/>
        <v>0</v>
      </c>
      <c r="K24" s="11"/>
      <c r="L24" s="11"/>
      <c r="M24" s="11"/>
      <c r="N24" s="11"/>
      <c r="O24" s="11"/>
    </row>
    <row r="25" spans="1:15" ht="16.5" x14ac:dyDescent="0.3">
      <c r="A25" s="15">
        <v>1</v>
      </c>
      <c r="B25" s="21" t="s">
        <v>134</v>
      </c>
      <c r="C25" s="11">
        <v>0</v>
      </c>
      <c r="D25" s="11">
        <v>0.02</v>
      </c>
      <c r="E25" s="11">
        <f t="shared" si="0"/>
        <v>0.02</v>
      </c>
      <c r="F25" s="11">
        <v>0</v>
      </c>
      <c r="G25" s="11">
        <v>0</v>
      </c>
      <c r="H25" s="11">
        <v>0.02</v>
      </c>
      <c r="I25" s="11">
        <f t="shared" si="1"/>
        <v>0.02</v>
      </c>
      <c r="J25" s="11">
        <f t="shared" si="2"/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6.5" x14ac:dyDescent="0.3">
      <c r="A26" s="15">
        <v>2</v>
      </c>
      <c r="B26" s="21" t="s">
        <v>135</v>
      </c>
      <c r="C26" s="11">
        <v>0</v>
      </c>
      <c r="D26" s="11">
        <v>2.1000000000000001E-2</v>
      </c>
      <c r="E26" s="11">
        <f t="shared" si="0"/>
        <v>2.1000000000000001E-2</v>
      </c>
      <c r="F26" s="11">
        <v>0</v>
      </c>
      <c r="G26" s="11">
        <v>0</v>
      </c>
      <c r="H26" s="11">
        <v>2.1000000000000001E-2</v>
      </c>
      <c r="I26" s="11">
        <f t="shared" si="1"/>
        <v>2.1000000000000001E-2</v>
      </c>
      <c r="J26" s="11">
        <f t="shared" si="2"/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6.5" x14ac:dyDescent="0.3">
      <c r="A27" s="15">
        <v>3</v>
      </c>
      <c r="B27" s="21" t="s">
        <v>136</v>
      </c>
      <c r="C27" s="11">
        <v>0</v>
      </c>
      <c r="D27" s="11" t="s">
        <v>163</v>
      </c>
      <c r="E27" s="11">
        <f t="shared" si="0"/>
        <v>0</v>
      </c>
      <c r="F27" s="11">
        <v>0</v>
      </c>
      <c r="G27" s="11">
        <v>0</v>
      </c>
      <c r="H27" s="11">
        <v>0</v>
      </c>
      <c r="I27" s="11">
        <f t="shared" si="1"/>
        <v>0</v>
      </c>
      <c r="J27" s="11">
        <f t="shared" si="2"/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6.5" x14ac:dyDescent="0.3">
      <c r="A28" s="15"/>
      <c r="B28" s="23" t="s">
        <v>123</v>
      </c>
      <c r="C28" s="11">
        <v>0</v>
      </c>
      <c r="D28" s="11">
        <f>SUM(D25:D27)</f>
        <v>4.1000000000000002E-2</v>
      </c>
      <c r="E28" s="11">
        <f t="shared" si="0"/>
        <v>4.1000000000000002E-2</v>
      </c>
      <c r="F28" s="11">
        <v>0</v>
      </c>
      <c r="G28" s="11">
        <v>0</v>
      </c>
      <c r="H28" s="11">
        <v>4.1000000000000002E-2</v>
      </c>
      <c r="I28" s="11">
        <f t="shared" si="1"/>
        <v>4.1000000000000002E-2</v>
      </c>
      <c r="J28" s="11">
        <f t="shared" si="2"/>
        <v>0</v>
      </c>
      <c r="K28" s="11">
        <v>0</v>
      </c>
      <c r="L28" s="11">
        <v>0</v>
      </c>
      <c r="M28" s="11">
        <f>SUM(M25:M27)</f>
        <v>0</v>
      </c>
      <c r="N28" s="11">
        <f t="shared" ref="N28:O28" si="4">SUM(N25:N27)</f>
        <v>0</v>
      </c>
      <c r="O28" s="11">
        <f t="shared" si="4"/>
        <v>0</v>
      </c>
    </row>
    <row r="29" spans="1:15" ht="16.5" x14ac:dyDescent="0.3">
      <c r="A29" s="46" t="s">
        <v>137</v>
      </c>
      <c r="B29" s="48"/>
      <c r="C29" s="11"/>
      <c r="D29" s="11"/>
      <c r="E29" s="11">
        <f t="shared" si="0"/>
        <v>0</v>
      </c>
      <c r="F29" s="11"/>
      <c r="G29" s="11"/>
      <c r="H29" s="11">
        <v>0</v>
      </c>
      <c r="I29" s="11">
        <f t="shared" si="1"/>
        <v>0</v>
      </c>
      <c r="J29" s="11">
        <f t="shared" si="2"/>
        <v>0</v>
      </c>
      <c r="K29" s="11"/>
      <c r="L29" s="11"/>
      <c r="M29" s="11"/>
      <c r="N29" s="11"/>
      <c r="O29" s="11"/>
    </row>
    <row r="30" spans="1:15" ht="16.5" x14ac:dyDescent="0.3">
      <c r="A30" s="16" t="s">
        <v>138</v>
      </c>
      <c r="B30" s="24" t="s">
        <v>139</v>
      </c>
      <c r="C30" s="11">
        <v>0</v>
      </c>
      <c r="D30" s="11">
        <v>0</v>
      </c>
      <c r="E30" s="11">
        <f t="shared" si="0"/>
        <v>0</v>
      </c>
      <c r="F30" s="11">
        <v>0</v>
      </c>
      <c r="G30" s="11">
        <v>0</v>
      </c>
      <c r="H30" s="11">
        <v>0</v>
      </c>
      <c r="I30" s="11">
        <f t="shared" si="1"/>
        <v>0</v>
      </c>
      <c r="J30" s="11">
        <f t="shared" si="2"/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6.5" x14ac:dyDescent="0.3">
      <c r="A31" s="16" t="s">
        <v>140</v>
      </c>
      <c r="B31" s="24" t="s">
        <v>141</v>
      </c>
      <c r="C31" s="11">
        <v>0</v>
      </c>
      <c r="D31" s="11">
        <v>0</v>
      </c>
      <c r="E31" s="11">
        <f t="shared" si="0"/>
        <v>0</v>
      </c>
      <c r="F31" s="11">
        <v>0</v>
      </c>
      <c r="G31" s="11">
        <v>0</v>
      </c>
      <c r="H31" s="11">
        <v>0</v>
      </c>
      <c r="I31" s="11">
        <f t="shared" si="1"/>
        <v>0</v>
      </c>
      <c r="J31" s="11">
        <f t="shared" si="2"/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6.5" x14ac:dyDescent="0.3">
      <c r="A32" s="16" t="s">
        <v>142</v>
      </c>
      <c r="B32" s="24" t="s">
        <v>143</v>
      </c>
      <c r="C32" s="11">
        <v>0</v>
      </c>
      <c r="D32" s="11">
        <v>0.06</v>
      </c>
      <c r="E32" s="11">
        <f t="shared" si="0"/>
        <v>0.06</v>
      </c>
      <c r="F32" s="11">
        <v>0</v>
      </c>
      <c r="G32" s="11">
        <v>0</v>
      </c>
      <c r="H32" s="11">
        <v>0.06</v>
      </c>
      <c r="I32" s="11">
        <f t="shared" si="1"/>
        <v>0.06</v>
      </c>
      <c r="J32" s="11">
        <f t="shared" si="2"/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6.5" x14ac:dyDescent="0.3">
      <c r="A33" s="16"/>
      <c r="B33" s="23" t="s">
        <v>11</v>
      </c>
      <c r="C33" s="11">
        <v>0</v>
      </c>
      <c r="D33" s="11">
        <f>SUM(D30:D32)</f>
        <v>0.06</v>
      </c>
      <c r="E33" s="11">
        <f t="shared" si="0"/>
        <v>0.06</v>
      </c>
      <c r="F33" s="11">
        <v>0</v>
      </c>
      <c r="G33" s="11">
        <v>0</v>
      </c>
      <c r="H33" s="11">
        <v>0.06</v>
      </c>
      <c r="I33" s="11">
        <f t="shared" si="1"/>
        <v>0.06</v>
      </c>
      <c r="J33" s="11">
        <f t="shared" si="2"/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6.5" x14ac:dyDescent="0.3">
      <c r="A34" s="19"/>
      <c r="B34" s="23" t="s">
        <v>144</v>
      </c>
      <c r="C34" s="11">
        <f>C11+C15+C18+C23+C28+C33</f>
        <v>0</v>
      </c>
      <c r="D34" s="11">
        <f t="shared" ref="D34:O34" si="5">D11+D15+D18+D23+D28+D33</f>
        <v>0.10100000000000001</v>
      </c>
      <c r="E34" s="11">
        <f t="shared" si="5"/>
        <v>0.10100000000000001</v>
      </c>
      <c r="F34" s="11">
        <f t="shared" si="5"/>
        <v>0</v>
      </c>
      <c r="G34" s="11">
        <f t="shared" si="5"/>
        <v>0</v>
      </c>
      <c r="H34" s="11">
        <f t="shared" si="5"/>
        <v>0.10100000000000001</v>
      </c>
      <c r="I34" s="11">
        <f t="shared" si="5"/>
        <v>0.10100000000000001</v>
      </c>
      <c r="J34" s="11">
        <f t="shared" si="5"/>
        <v>0</v>
      </c>
      <c r="K34" s="11">
        <f t="shared" si="5"/>
        <v>0</v>
      </c>
      <c r="L34" s="11">
        <f t="shared" si="5"/>
        <v>0</v>
      </c>
      <c r="M34" s="11">
        <f t="shared" si="5"/>
        <v>115</v>
      </c>
      <c r="N34" s="11">
        <f t="shared" si="5"/>
        <v>0</v>
      </c>
      <c r="O34" s="11">
        <f t="shared" si="5"/>
        <v>0</v>
      </c>
    </row>
  </sheetData>
  <mergeCells count="20">
    <mergeCell ref="A1:O1"/>
    <mergeCell ref="A6:B6"/>
    <mergeCell ref="A12:B12"/>
    <mergeCell ref="A16:B16"/>
    <mergeCell ref="A19:B19"/>
    <mergeCell ref="O3:O4"/>
    <mergeCell ref="A2:A5"/>
    <mergeCell ref="B2:B5"/>
    <mergeCell ref="C2:J2"/>
    <mergeCell ref="K2:L2"/>
    <mergeCell ref="M2:O2"/>
    <mergeCell ref="C3:E3"/>
    <mergeCell ref="F3:I3"/>
    <mergeCell ref="J3:J4"/>
    <mergeCell ref="K3:K4"/>
    <mergeCell ref="L3:L4"/>
    <mergeCell ref="M3:M4"/>
    <mergeCell ref="N3:N4"/>
    <mergeCell ref="A29:B29"/>
    <mergeCell ref="A24:B24"/>
  </mergeCells>
  <pageMargins left="0.7" right="0.7" top="0.75" bottom="0.75" header="0.3" footer="0.3"/>
  <pageSetup paperSize="5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85" zoomScaleNormal="85" zoomScaleSheetLayoutView="85" workbookViewId="0">
      <selection activeCell="E37" sqref="E37"/>
    </sheetView>
  </sheetViews>
  <sheetFormatPr defaultRowHeight="15" x14ac:dyDescent="0.25"/>
  <cols>
    <col min="1" max="1" width="8.5703125" customWidth="1"/>
    <col min="2" max="2" width="38.5703125" customWidth="1"/>
    <col min="3" max="3" width="10.140625" customWidth="1"/>
    <col min="4" max="4" width="10.28515625" customWidth="1"/>
    <col min="5" max="5" width="11" customWidth="1"/>
    <col min="6" max="6" width="8.42578125" customWidth="1"/>
    <col min="7" max="7" width="7.5703125" customWidth="1"/>
    <col min="9" max="9" width="8" customWidth="1"/>
    <col min="10" max="10" width="7.42578125" customWidth="1"/>
    <col min="12" max="12" width="8" customWidth="1"/>
    <col min="13" max="13" width="7.140625" customWidth="1"/>
    <col min="15" max="15" width="10.85546875" customWidth="1"/>
    <col min="17" max="17" width="11.140625" customWidth="1"/>
  </cols>
  <sheetData>
    <row r="1" spans="1:18" ht="15.75" x14ac:dyDescent="0.3">
      <c r="A1" s="75" t="s">
        <v>160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6.5" x14ac:dyDescent="0.25">
      <c r="A2" s="66" t="s">
        <v>45</v>
      </c>
      <c r="B2" s="66" t="s">
        <v>58</v>
      </c>
      <c r="C2" s="47" t="s">
        <v>117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 t="s">
        <v>86</v>
      </c>
    </row>
    <row r="3" spans="1:18" ht="16.5" x14ac:dyDescent="0.25">
      <c r="A3" s="67"/>
      <c r="B3" s="67"/>
      <c r="C3" s="47" t="s">
        <v>87</v>
      </c>
      <c r="D3" s="47"/>
      <c r="E3" s="47"/>
      <c r="F3" s="47" t="s">
        <v>88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22.5" customHeight="1" x14ac:dyDescent="0.25">
      <c r="A4" s="67"/>
      <c r="B4" s="67"/>
      <c r="C4" s="47" t="s">
        <v>96</v>
      </c>
      <c r="D4" s="47" t="s">
        <v>89</v>
      </c>
      <c r="E4" s="59" t="s">
        <v>97</v>
      </c>
      <c r="F4" s="47" t="s">
        <v>90</v>
      </c>
      <c r="G4" s="47"/>
      <c r="H4" s="47"/>
      <c r="I4" s="47" t="s">
        <v>91</v>
      </c>
      <c r="J4" s="47"/>
      <c r="K4" s="47"/>
      <c r="L4" s="47" t="s">
        <v>92</v>
      </c>
      <c r="M4" s="47"/>
      <c r="N4" s="47"/>
      <c r="O4" s="47" t="s">
        <v>93</v>
      </c>
      <c r="P4" s="47"/>
      <c r="Q4" s="47"/>
      <c r="R4" s="47"/>
    </row>
    <row r="5" spans="1:18" ht="16.5" customHeight="1" x14ac:dyDescent="0.25">
      <c r="A5" s="67"/>
      <c r="B5" s="67"/>
      <c r="C5" s="47"/>
      <c r="D5" s="47"/>
      <c r="E5" s="60"/>
      <c r="F5" s="47" t="s">
        <v>94</v>
      </c>
      <c r="G5" s="47" t="s">
        <v>95</v>
      </c>
      <c r="H5" s="59" t="s">
        <v>98</v>
      </c>
      <c r="I5" s="47" t="s">
        <v>94</v>
      </c>
      <c r="J5" s="47" t="s">
        <v>95</v>
      </c>
      <c r="K5" s="59" t="s">
        <v>99</v>
      </c>
      <c r="L5" s="47" t="s">
        <v>94</v>
      </c>
      <c r="M5" s="47" t="s">
        <v>95</v>
      </c>
      <c r="N5" s="59" t="s">
        <v>100</v>
      </c>
      <c r="O5" s="59" t="s">
        <v>103</v>
      </c>
      <c r="P5" s="59" t="s">
        <v>101</v>
      </c>
      <c r="Q5" s="59" t="s">
        <v>102</v>
      </c>
      <c r="R5" s="47"/>
    </row>
    <row r="6" spans="1:18" ht="61.5" customHeight="1" x14ac:dyDescent="0.25">
      <c r="A6" s="67"/>
      <c r="B6" s="67"/>
      <c r="C6" s="47"/>
      <c r="D6" s="47"/>
      <c r="E6" s="61"/>
      <c r="F6" s="47"/>
      <c r="G6" s="47"/>
      <c r="H6" s="61"/>
      <c r="I6" s="47"/>
      <c r="J6" s="47"/>
      <c r="K6" s="61"/>
      <c r="L6" s="47"/>
      <c r="M6" s="47"/>
      <c r="N6" s="61"/>
      <c r="O6" s="61"/>
      <c r="P6" s="61"/>
      <c r="Q6" s="61"/>
      <c r="R6" s="47"/>
    </row>
    <row r="7" spans="1:18" ht="16.5" x14ac:dyDescent="0.25">
      <c r="A7" s="68"/>
      <c r="B7" s="68"/>
      <c r="C7" s="1">
        <v>89</v>
      </c>
      <c r="D7" s="1">
        <v>90</v>
      </c>
      <c r="E7" s="1">
        <v>91</v>
      </c>
      <c r="F7" s="1">
        <v>92</v>
      </c>
      <c r="G7" s="1">
        <v>93</v>
      </c>
      <c r="H7" s="1">
        <v>94</v>
      </c>
      <c r="I7" s="1">
        <v>95</v>
      </c>
      <c r="J7" s="1">
        <v>96</v>
      </c>
      <c r="K7" s="1">
        <v>97</v>
      </c>
      <c r="L7" s="1">
        <v>98</v>
      </c>
      <c r="M7" s="1">
        <v>99</v>
      </c>
      <c r="N7" s="1">
        <v>100</v>
      </c>
      <c r="O7" s="1">
        <v>101</v>
      </c>
      <c r="P7" s="26">
        <v>102</v>
      </c>
      <c r="Q7" s="26">
        <v>103</v>
      </c>
      <c r="R7" s="39">
        <v>104</v>
      </c>
    </row>
    <row r="8" spans="1:18" ht="16.5" x14ac:dyDescent="0.25">
      <c r="A8" s="48" t="s">
        <v>118</v>
      </c>
      <c r="B8" s="4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6"/>
      <c r="Q8" s="26"/>
      <c r="R8" s="39"/>
    </row>
    <row r="9" spans="1:18" ht="16.5" x14ac:dyDescent="0.3">
      <c r="A9" s="15">
        <v>1</v>
      </c>
      <c r="B9" s="17" t="s">
        <v>119</v>
      </c>
      <c r="C9" s="30">
        <v>159</v>
      </c>
      <c r="D9" s="30">
        <v>0</v>
      </c>
      <c r="E9" s="30">
        <f>C9-D9</f>
        <v>159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40">
        <v>115</v>
      </c>
    </row>
    <row r="10" spans="1:18" ht="16.5" x14ac:dyDescent="0.3">
      <c r="A10" s="15">
        <v>2</v>
      </c>
      <c r="B10" s="17" t="s">
        <v>120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6.5" x14ac:dyDescent="0.3">
      <c r="A11" s="15">
        <v>3</v>
      </c>
      <c r="B11" s="17" t="s">
        <v>121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6.5" x14ac:dyDescent="0.3">
      <c r="A12" s="15">
        <v>4</v>
      </c>
      <c r="B12" s="17" t="s">
        <v>122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6.5" x14ac:dyDescent="0.3">
      <c r="A13" s="15"/>
      <c r="B13" s="18" t="s">
        <v>123</v>
      </c>
      <c r="C13" s="11">
        <f t="shared" ref="C13:R13" si="0">SUM(C9:C11)</f>
        <v>159</v>
      </c>
      <c r="D13" s="11">
        <f t="shared" si="0"/>
        <v>0</v>
      </c>
      <c r="E13" s="11">
        <f t="shared" si="0"/>
        <v>159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115</v>
      </c>
    </row>
    <row r="14" spans="1:18" ht="16.5" x14ac:dyDescent="0.3">
      <c r="A14" s="44" t="s">
        <v>124</v>
      </c>
      <c r="B14" s="4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6.5" x14ac:dyDescent="0.3">
      <c r="A15" s="15">
        <v>1</v>
      </c>
      <c r="B15" s="17" t="s">
        <v>125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6.5" x14ac:dyDescent="0.3">
      <c r="A16" s="15">
        <v>2</v>
      </c>
      <c r="B16" s="17" t="s">
        <v>126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6.5" x14ac:dyDescent="0.3">
      <c r="A17" s="15"/>
      <c r="B17" s="18" t="s">
        <v>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6.5" x14ac:dyDescent="0.3">
      <c r="A18" s="44" t="s">
        <v>127</v>
      </c>
      <c r="B18" s="4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6.5" x14ac:dyDescent="0.3">
      <c r="A19" s="15">
        <v>1</v>
      </c>
      <c r="B19" s="17" t="s">
        <v>128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6.5" x14ac:dyDescent="0.3">
      <c r="A20" s="15"/>
      <c r="B20" s="18" t="s">
        <v>123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16.5" x14ac:dyDescent="0.3">
      <c r="A21" s="44" t="s">
        <v>129</v>
      </c>
      <c r="B21" s="4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6.5" x14ac:dyDescent="0.3">
      <c r="A22" s="15">
        <v>1</v>
      </c>
      <c r="B22" s="19" t="s">
        <v>130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6.5" x14ac:dyDescent="0.3">
      <c r="A23" s="15">
        <v>2</v>
      </c>
      <c r="B23" s="19" t="s">
        <v>131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9.5" customHeight="1" x14ac:dyDescent="0.3">
      <c r="A24" s="15">
        <v>3</v>
      </c>
      <c r="B24" s="20" t="s">
        <v>132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6.5" x14ac:dyDescent="0.3">
      <c r="A25" s="15"/>
      <c r="B25" s="18" t="s">
        <v>123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16.5" x14ac:dyDescent="0.3">
      <c r="A26" s="44" t="s">
        <v>133</v>
      </c>
      <c r="B26" s="4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6.5" x14ac:dyDescent="0.3">
      <c r="A27" s="15">
        <v>1</v>
      </c>
      <c r="B27" s="21" t="s">
        <v>134</v>
      </c>
      <c r="C27" s="11">
        <v>1</v>
      </c>
      <c r="D27" s="11">
        <v>1</v>
      </c>
      <c r="E27" s="11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11">
        <v>0</v>
      </c>
    </row>
    <row r="28" spans="1:18" ht="16.5" x14ac:dyDescent="0.3">
      <c r="A28" s="15">
        <v>2</v>
      </c>
      <c r="B28" s="21" t="s">
        <v>135</v>
      </c>
      <c r="C28" s="11">
        <v>2</v>
      </c>
      <c r="D28" s="11">
        <v>2</v>
      </c>
      <c r="E28" s="11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11">
        <v>0</v>
      </c>
    </row>
    <row r="29" spans="1:18" ht="16.5" x14ac:dyDescent="0.3">
      <c r="A29" s="15">
        <v>3</v>
      </c>
      <c r="B29" s="21" t="s">
        <v>136</v>
      </c>
      <c r="C29" s="11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11"/>
    </row>
    <row r="30" spans="1:18" ht="16.5" x14ac:dyDescent="0.3">
      <c r="A30" s="15"/>
      <c r="B30" s="23" t="s">
        <v>123</v>
      </c>
      <c r="C30" s="11">
        <f>SUM(C27:C29)</f>
        <v>3</v>
      </c>
      <c r="D30" s="11">
        <f t="shared" ref="D30:R30" si="1">SUM(D27:D29)</f>
        <v>3</v>
      </c>
      <c r="E30" s="11">
        <f t="shared" si="1"/>
        <v>0</v>
      </c>
      <c r="F30" s="11">
        <f t="shared" si="1"/>
        <v>0</v>
      </c>
      <c r="G30" s="11">
        <f t="shared" si="1"/>
        <v>0</v>
      </c>
      <c r="H30" s="11">
        <f t="shared" si="1"/>
        <v>0</v>
      </c>
      <c r="I30" s="11">
        <f t="shared" si="1"/>
        <v>0</v>
      </c>
      <c r="J30" s="11">
        <f t="shared" si="1"/>
        <v>0</v>
      </c>
      <c r="K30" s="11">
        <f t="shared" si="1"/>
        <v>0</v>
      </c>
      <c r="L30" s="11">
        <f t="shared" si="1"/>
        <v>0</v>
      </c>
      <c r="M30" s="11">
        <f t="shared" si="1"/>
        <v>0</v>
      </c>
      <c r="N30" s="11">
        <f t="shared" si="1"/>
        <v>0</v>
      </c>
      <c r="O30" s="11">
        <f t="shared" si="1"/>
        <v>0</v>
      </c>
      <c r="P30" s="11">
        <f t="shared" si="1"/>
        <v>0</v>
      </c>
      <c r="Q30" s="11">
        <f t="shared" si="1"/>
        <v>0</v>
      </c>
      <c r="R30" s="11">
        <f t="shared" si="1"/>
        <v>0</v>
      </c>
    </row>
    <row r="31" spans="1:18" ht="16.5" x14ac:dyDescent="0.3">
      <c r="A31" s="46" t="s">
        <v>137</v>
      </c>
      <c r="B31" s="4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6.5" x14ac:dyDescent="0.3">
      <c r="A32" s="16" t="s">
        <v>138</v>
      </c>
      <c r="B32" s="24" t="s">
        <v>139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16.5" x14ac:dyDescent="0.3">
      <c r="A33" s="16" t="s">
        <v>140</v>
      </c>
      <c r="B33" s="24" t="s">
        <v>141</v>
      </c>
      <c r="C33" s="8">
        <v>3</v>
      </c>
      <c r="D33" s="8">
        <v>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16.5" x14ac:dyDescent="0.3">
      <c r="A34" s="16" t="s">
        <v>142</v>
      </c>
      <c r="B34" s="24" t="s">
        <v>143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16.5" x14ac:dyDescent="0.3">
      <c r="A35" s="16"/>
      <c r="B35" s="23" t="s">
        <v>11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6.5" x14ac:dyDescent="0.3">
      <c r="A36" s="19"/>
      <c r="B36" s="23" t="s">
        <v>144</v>
      </c>
      <c r="C36" s="11">
        <f>C13+C17+C20+C25+C30+C35</f>
        <v>162</v>
      </c>
      <c r="D36" s="11">
        <v>6</v>
      </c>
      <c r="E36" s="11">
        <f t="shared" ref="E36:R36" si="2">E13+E17+E20+E25+E30+E35</f>
        <v>159</v>
      </c>
      <c r="F36" s="11">
        <f t="shared" si="2"/>
        <v>0</v>
      </c>
      <c r="G36" s="11">
        <f t="shared" si="2"/>
        <v>0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1">
        <f t="shared" si="2"/>
        <v>0</v>
      </c>
      <c r="N36" s="11">
        <f t="shared" si="2"/>
        <v>0</v>
      </c>
      <c r="O36" s="11">
        <f t="shared" si="2"/>
        <v>0</v>
      </c>
      <c r="P36" s="11">
        <f t="shared" si="2"/>
        <v>0</v>
      </c>
      <c r="Q36" s="11">
        <f t="shared" si="2"/>
        <v>0</v>
      </c>
      <c r="R36" s="11">
        <f t="shared" si="2"/>
        <v>115</v>
      </c>
    </row>
  </sheetData>
  <mergeCells count="32">
    <mergeCell ref="O4:Q4"/>
    <mergeCell ref="O5:O6"/>
    <mergeCell ref="P5:P6"/>
    <mergeCell ref="Q5:Q6"/>
    <mergeCell ref="A2:A7"/>
    <mergeCell ref="B2:B7"/>
    <mergeCell ref="E4:E6"/>
    <mergeCell ref="H5:H6"/>
    <mergeCell ref="K5:K6"/>
    <mergeCell ref="N5:N6"/>
    <mergeCell ref="F5:F6"/>
    <mergeCell ref="G5:G6"/>
    <mergeCell ref="I5:I6"/>
    <mergeCell ref="J5:J6"/>
    <mergeCell ref="L5:L6"/>
    <mergeCell ref="M5:M6"/>
    <mergeCell ref="A31:B31"/>
    <mergeCell ref="A1:R1"/>
    <mergeCell ref="A8:B8"/>
    <mergeCell ref="A14:B14"/>
    <mergeCell ref="A18:B18"/>
    <mergeCell ref="A21:B21"/>
    <mergeCell ref="A26:B26"/>
    <mergeCell ref="C2:Q2"/>
    <mergeCell ref="R2:R6"/>
    <mergeCell ref="C3:E3"/>
    <mergeCell ref="F3:Q3"/>
    <mergeCell ref="C4:C6"/>
    <mergeCell ref="D4:D6"/>
    <mergeCell ref="F4:H4"/>
    <mergeCell ref="I4:K4"/>
    <mergeCell ref="L4:N4"/>
  </mergeCells>
  <pageMargins left="0.7" right="0.7" top="0.75" bottom="0.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1(1-6)</vt:lpstr>
      <vt:lpstr>2(7-22)</vt:lpstr>
      <vt:lpstr>3(23-35)</vt:lpstr>
      <vt:lpstr>4(36-47)</vt:lpstr>
      <vt:lpstr>5(48-60)</vt:lpstr>
      <vt:lpstr>6(61-75)</vt:lpstr>
      <vt:lpstr>7(76-88)</vt:lpstr>
      <vt:lpstr>8(89-104)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2019-06-19T07:50:00Z</dcterms:modified>
</cp:coreProperties>
</file>