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4525"/>
</workbook>
</file>

<file path=xl/calcChain.xml><?xml version="1.0" encoding="utf-8"?>
<calcChain xmlns="http://schemas.openxmlformats.org/spreadsheetml/2006/main">
  <c r="N11" i="4" l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M36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10" i="4"/>
  <c r="H34" i="3"/>
  <c r="H35" i="3"/>
  <c r="H33" i="3"/>
  <c r="F34" i="3"/>
  <c r="F35" i="3"/>
  <c r="N29" i="2"/>
  <c r="L29" i="2"/>
  <c r="K29" i="2"/>
  <c r="M34" i="2"/>
  <c r="M35" i="2"/>
  <c r="N35" i="2" s="1"/>
  <c r="L34" i="2"/>
  <c r="L35" i="2"/>
  <c r="N33" i="2"/>
  <c r="M33" i="2"/>
  <c r="L33" i="2"/>
  <c r="H34" i="2"/>
  <c r="H35" i="2"/>
  <c r="H33" i="2"/>
  <c r="N34" i="2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2" i="7"/>
  <c r="I33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2" i="7"/>
  <c r="E7" i="7"/>
  <c r="D33" i="7"/>
  <c r="E33" i="7" s="1"/>
  <c r="J33" i="7" s="1"/>
  <c r="D28" i="7"/>
  <c r="N34" i="5"/>
  <c r="N33" i="5"/>
  <c r="N10" i="4"/>
  <c r="D30" i="8" l="1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C30" i="8"/>
  <c r="D13" i="8"/>
  <c r="F13" i="8"/>
  <c r="F36" i="8" s="1"/>
  <c r="G13" i="8"/>
  <c r="G36" i="8" s="1"/>
  <c r="H13" i="8"/>
  <c r="H36" i="8" s="1"/>
  <c r="I13" i="8"/>
  <c r="I36" i="8" s="1"/>
  <c r="J13" i="8"/>
  <c r="J36" i="8" s="1"/>
  <c r="K13" i="8"/>
  <c r="K36" i="8" s="1"/>
  <c r="L13" i="8"/>
  <c r="L36" i="8" s="1"/>
  <c r="M13" i="8"/>
  <c r="M36" i="8" s="1"/>
  <c r="N13" i="8"/>
  <c r="N36" i="8" s="1"/>
  <c r="O13" i="8"/>
  <c r="O36" i="8" s="1"/>
  <c r="P13" i="8"/>
  <c r="P36" i="8" s="1"/>
  <c r="Q13" i="8"/>
  <c r="Q36" i="8" s="1"/>
  <c r="R13" i="8"/>
  <c r="C13" i="8"/>
  <c r="C36" i="8" s="1"/>
  <c r="E9" i="8"/>
  <c r="E13" i="8" s="1"/>
  <c r="E36" i="8" s="1"/>
  <c r="D34" i="7"/>
  <c r="E34" i="7"/>
  <c r="F34" i="7"/>
  <c r="G34" i="7"/>
  <c r="H34" i="7"/>
  <c r="I34" i="7"/>
  <c r="J34" i="7"/>
  <c r="K34" i="7"/>
  <c r="L34" i="7"/>
  <c r="C34" i="7"/>
  <c r="N28" i="7"/>
  <c r="N34" i="7" s="1"/>
  <c r="O28" i="7"/>
  <c r="M28" i="7"/>
  <c r="N11" i="7"/>
  <c r="O11" i="7"/>
  <c r="O34" i="7" s="1"/>
  <c r="M11" i="7"/>
  <c r="D28" i="5"/>
  <c r="E28" i="5"/>
  <c r="F28" i="5"/>
  <c r="G28" i="5"/>
  <c r="H28" i="5"/>
  <c r="I28" i="5"/>
  <c r="J28" i="5"/>
  <c r="K28" i="5"/>
  <c r="L28" i="5"/>
  <c r="M28" i="5"/>
  <c r="N28" i="5"/>
  <c r="C28" i="5"/>
  <c r="O26" i="5"/>
  <c r="O25" i="5"/>
  <c r="O28" i="5" s="1"/>
  <c r="D11" i="5"/>
  <c r="D34" i="5" s="1"/>
  <c r="E11" i="5"/>
  <c r="E34" i="5" s="1"/>
  <c r="G11" i="5"/>
  <c r="G34" i="5" s="1"/>
  <c r="H11" i="5"/>
  <c r="H34" i="5" s="1"/>
  <c r="I11" i="5"/>
  <c r="I34" i="5" s="1"/>
  <c r="K11" i="5"/>
  <c r="K34" i="5" s="1"/>
  <c r="L11" i="5"/>
  <c r="L34" i="5" s="1"/>
  <c r="M11" i="5"/>
  <c r="M34" i="5" s="1"/>
  <c r="N11" i="5"/>
  <c r="C11" i="5"/>
  <c r="C34" i="5" s="1"/>
  <c r="O8" i="5"/>
  <c r="O9" i="5"/>
  <c r="O10" i="5"/>
  <c r="J8" i="5"/>
  <c r="J9" i="5"/>
  <c r="J10" i="5"/>
  <c r="F8" i="5"/>
  <c r="F9" i="5"/>
  <c r="F10" i="5"/>
  <c r="O7" i="5"/>
  <c r="O11" i="5" s="1"/>
  <c r="O34" i="5" s="1"/>
  <c r="J7" i="5"/>
  <c r="J11" i="5" s="1"/>
  <c r="J34" i="5" s="1"/>
  <c r="F7" i="5"/>
  <c r="F11" i="5" s="1"/>
  <c r="F34" i="5" s="1"/>
  <c r="D14" i="4"/>
  <c r="D37" i="4" s="1"/>
  <c r="F14" i="4"/>
  <c r="F37" i="4" s="1"/>
  <c r="G14" i="4"/>
  <c r="G37" i="4" s="1"/>
  <c r="L14" i="4"/>
  <c r="L37" i="4" s="1"/>
  <c r="C14" i="4"/>
  <c r="C37" i="4" s="1"/>
  <c r="J11" i="4"/>
  <c r="J12" i="4"/>
  <c r="J13" i="4"/>
  <c r="I11" i="4"/>
  <c r="K11" i="4" s="1"/>
  <c r="I12" i="4"/>
  <c r="K12" i="4" s="1"/>
  <c r="I13" i="4"/>
  <c r="K13" i="4" s="1"/>
  <c r="H11" i="4"/>
  <c r="H12" i="4"/>
  <c r="H13" i="4"/>
  <c r="H10" i="4"/>
  <c r="H14" i="4" s="1"/>
  <c r="H37" i="4" s="1"/>
  <c r="E11" i="4"/>
  <c r="E12" i="4"/>
  <c r="E13" i="4"/>
  <c r="E10" i="4"/>
  <c r="E14" i="4" s="1"/>
  <c r="E37" i="4" s="1"/>
  <c r="J10" i="4"/>
  <c r="J14" i="4" s="1"/>
  <c r="J37" i="4" s="1"/>
  <c r="I10" i="4"/>
  <c r="K10" i="4" s="1"/>
  <c r="D36" i="3"/>
  <c r="E36" i="3"/>
  <c r="G36" i="3"/>
  <c r="H36" i="3"/>
  <c r="N36" i="4" s="1"/>
  <c r="J36" i="3"/>
  <c r="K36" i="3"/>
  <c r="M36" i="3"/>
  <c r="N36" i="3"/>
  <c r="O36" i="3"/>
  <c r="C36" i="3"/>
  <c r="L34" i="3"/>
  <c r="L35" i="3"/>
  <c r="L33" i="3"/>
  <c r="F33" i="3"/>
  <c r="F36" i="3" s="1"/>
  <c r="D31" i="3"/>
  <c r="E31" i="3"/>
  <c r="G31" i="3"/>
  <c r="I31" i="3"/>
  <c r="J31" i="3"/>
  <c r="K31" i="3"/>
  <c r="M31" i="3"/>
  <c r="N31" i="3"/>
  <c r="C31" i="3"/>
  <c r="O29" i="3"/>
  <c r="L29" i="3"/>
  <c r="L31" i="3" s="1"/>
  <c r="H29" i="3"/>
  <c r="F29" i="3"/>
  <c r="O28" i="3"/>
  <c r="O31" i="3" s="1"/>
  <c r="L28" i="3"/>
  <c r="F28" i="3"/>
  <c r="F31" i="3" s="1"/>
  <c r="D14" i="3"/>
  <c r="D37" i="3" s="1"/>
  <c r="E14" i="3"/>
  <c r="E37" i="3" s="1"/>
  <c r="F14" i="3"/>
  <c r="G14" i="3"/>
  <c r="G37" i="3" s="1"/>
  <c r="I14" i="3"/>
  <c r="I37" i="3" s="1"/>
  <c r="J14" i="3"/>
  <c r="J37" i="3" s="1"/>
  <c r="K14" i="3"/>
  <c r="K37" i="3" s="1"/>
  <c r="M14" i="3"/>
  <c r="M37" i="3" s="1"/>
  <c r="N14" i="3"/>
  <c r="N37" i="3" s="1"/>
  <c r="C14" i="3"/>
  <c r="C37" i="3" s="1"/>
  <c r="O10" i="3"/>
  <c r="O14" i="3" s="1"/>
  <c r="L10" i="3"/>
  <c r="L14" i="3" s="1"/>
  <c r="H10" i="3"/>
  <c r="H14" i="3" s="1"/>
  <c r="F10" i="3"/>
  <c r="F36" i="2"/>
  <c r="G36" i="2"/>
  <c r="H36" i="2"/>
  <c r="I36" i="2"/>
  <c r="J36" i="2"/>
  <c r="K36" i="2"/>
  <c r="L36" i="2"/>
  <c r="M36" i="2"/>
  <c r="O36" i="2"/>
  <c r="P36" i="2"/>
  <c r="Q36" i="2"/>
  <c r="R36" i="2"/>
  <c r="N36" i="2"/>
  <c r="D31" i="2"/>
  <c r="F31" i="2"/>
  <c r="G31" i="2"/>
  <c r="H31" i="2"/>
  <c r="I31" i="2"/>
  <c r="J31" i="2"/>
  <c r="L31" i="2"/>
  <c r="M31" i="2"/>
  <c r="N31" i="2"/>
  <c r="O31" i="2"/>
  <c r="P31" i="2"/>
  <c r="Q31" i="2"/>
  <c r="R31" i="2"/>
  <c r="C31" i="2"/>
  <c r="E29" i="2"/>
  <c r="N28" i="2"/>
  <c r="K28" i="2"/>
  <c r="K31" i="2" s="1"/>
  <c r="H28" i="2"/>
  <c r="E28" i="2"/>
  <c r="E31" i="2" s="1"/>
  <c r="R18" i="2"/>
  <c r="D18" i="2"/>
  <c r="F18" i="2"/>
  <c r="G18" i="2"/>
  <c r="H18" i="2"/>
  <c r="I18" i="2"/>
  <c r="J18" i="2"/>
  <c r="L18" i="2"/>
  <c r="M18" i="2"/>
  <c r="N18" i="2"/>
  <c r="O18" i="2"/>
  <c r="P18" i="2"/>
  <c r="Q18" i="2"/>
  <c r="C18" i="2"/>
  <c r="N16" i="2"/>
  <c r="K16" i="2"/>
  <c r="K18" i="2" s="1"/>
  <c r="H16" i="2"/>
  <c r="E16" i="2"/>
  <c r="E18" i="2" s="1"/>
  <c r="E13" i="2"/>
  <c r="E11" i="2"/>
  <c r="E12" i="2"/>
  <c r="E14" i="2" s="1"/>
  <c r="E10" i="2"/>
  <c r="H11" i="2"/>
  <c r="H12" i="2"/>
  <c r="H13" i="2"/>
  <c r="H10" i="2"/>
  <c r="H14" i="2"/>
  <c r="K11" i="2"/>
  <c r="K12" i="2"/>
  <c r="K13" i="2"/>
  <c r="K10" i="2"/>
  <c r="N11" i="2"/>
  <c r="N12" i="2"/>
  <c r="N13" i="2"/>
  <c r="N10" i="2"/>
  <c r="R13" i="2"/>
  <c r="R11" i="2"/>
  <c r="R14" i="2" s="1"/>
  <c r="R37" i="2" s="1"/>
  <c r="R12" i="2"/>
  <c r="R10" i="2"/>
  <c r="D14" i="2"/>
  <c r="F14" i="2"/>
  <c r="G14" i="2"/>
  <c r="G37" i="2" s="1"/>
  <c r="I14" i="2"/>
  <c r="J14" i="2"/>
  <c r="J37" i="2" s="1"/>
  <c r="K14" i="2"/>
  <c r="L14" i="2"/>
  <c r="M14" i="2"/>
  <c r="O14" i="2"/>
  <c r="O37" i="2" s="1"/>
  <c r="P14" i="2"/>
  <c r="P37" i="2" s="1"/>
  <c r="Q14" i="2"/>
  <c r="Q37" i="2" s="1"/>
  <c r="C14" i="2"/>
  <c r="C37" i="2" s="1"/>
  <c r="D34" i="1"/>
  <c r="E34" i="1"/>
  <c r="F32" i="1"/>
  <c r="F33" i="1"/>
  <c r="F31" i="1"/>
  <c r="C34" i="1"/>
  <c r="F27" i="1"/>
  <c r="F28" i="1"/>
  <c r="F26" i="1"/>
  <c r="D29" i="1"/>
  <c r="E29" i="1"/>
  <c r="C29" i="1"/>
  <c r="D16" i="1"/>
  <c r="E16" i="1"/>
  <c r="F16" i="1"/>
  <c r="C16" i="1"/>
  <c r="F11" i="1"/>
  <c r="F9" i="1"/>
  <c r="F10" i="1"/>
  <c r="F8" i="1"/>
  <c r="F12" i="1"/>
  <c r="D12" i="1"/>
  <c r="E12" i="1"/>
  <c r="E35" i="1" s="1"/>
  <c r="C12" i="1"/>
  <c r="C35" i="1" s="1"/>
  <c r="F37" i="3" l="1"/>
  <c r="N37" i="2"/>
  <c r="I37" i="2"/>
  <c r="M37" i="2"/>
  <c r="L37" i="2"/>
  <c r="H37" i="2"/>
  <c r="F37" i="2"/>
  <c r="D37" i="2"/>
  <c r="F34" i="1"/>
  <c r="D35" i="1"/>
  <c r="M34" i="7"/>
  <c r="R36" i="8"/>
  <c r="L36" i="3"/>
  <c r="L37" i="3" s="1"/>
  <c r="K37" i="2"/>
  <c r="E37" i="2"/>
  <c r="O37" i="3"/>
  <c r="K14" i="4"/>
  <c r="K37" i="4" s="1"/>
  <c r="H28" i="3"/>
  <c r="N14" i="2"/>
  <c r="I14" i="4"/>
  <c r="I37" i="4" s="1"/>
  <c r="F29" i="1"/>
  <c r="F35" i="1" l="1"/>
  <c r="H31" i="3"/>
  <c r="M37" i="4" l="1"/>
  <c r="N37" i="4"/>
  <c r="H37" i="3"/>
</calcChain>
</file>

<file path=xl/sharedStrings.xml><?xml version="1.0" encoding="utf-8"?>
<sst xmlns="http://schemas.openxmlformats.org/spreadsheetml/2006/main" count="438" uniqueCount="164">
  <si>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</si>
  <si>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</si>
  <si>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</si>
  <si>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</si>
  <si>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</si>
  <si>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</si>
  <si>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</si>
  <si>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</si>
  <si>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</si>
  <si>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চলতি বৎসরে সদস্য পত্যাহার/বাতিল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</si>
  <si>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</si>
  <si>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</si>
  <si>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</si>
  <si>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</si>
  <si>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</si>
  <si>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</si>
  <si>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</si>
  <si>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</si>
  <si>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</si>
  <si>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</si>
  <si>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</si>
  <si>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</si>
  <si>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</si>
  <si>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</si>
  <si>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</si>
  <si>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</si>
  <si>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</si>
  <si>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</si>
  <si>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</si>
  <si>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</si>
  <si>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</si>
  <si>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</si>
  <si>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</si>
  <si>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</si>
  <si>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</si>
  <si>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</si>
  <si>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</si>
  <si>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</si>
  <si>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</si>
  <si>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</si>
  <si>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</si>
  <si>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</si>
  <si>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</si>
  <si>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</si>
  <si>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</si>
  <si>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</si>
  <si>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</si>
  <si>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</si>
  <si>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</si>
  <si>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</si>
  <si>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</si>
  <si>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</si>
  <si>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</si>
  <si>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</si>
  <si>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</si>
  <si>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</si>
  <si>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</si>
  <si>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</si>
  <si>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</si>
  <si>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</si>
  <si>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</si>
  <si>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</si>
  <si>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</si>
  <si>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</si>
  <si>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</si>
  <si>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</si>
  <si>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</si>
  <si>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</si>
  <si>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</si>
  <si>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</si>
  <si>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</si>
  <si>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</si>
  <si>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</si>
  <si>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</si>
  <si>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</si>
  <si>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</si>
  <si>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</si>
  <si>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</si>
  <si>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</si>
  <si>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</si>
  <si>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</si>
  <si>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</si>
  <si>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</si>
  <si>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</si>
  <si>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</si>
  <si>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</si>
  <si>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</si>
  <si>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</si>
  <si>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</si>
  <si>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</si>
  <si>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</si>
  <si>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</si>
  <si>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</si>
  <si>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</si>
  <si>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</si>
  <si>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</si>
  <si>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</si>
  <si>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</si>
  <si>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</si>
  <si>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</si>
  <si>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</si>
  <si>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</si>
  <si>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</si>
  <si>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</si>
  <si>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</si>
  <si>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</si>
  <si>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</si>
  <si>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</si>
  <si>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চলতি বৎসর সদস্য পত্যাহার/ বাতিল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</si>
  <si>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</si>
  <si>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</si>
  <si>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</si>
  <si>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</si>
  <si>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</si>
  <si>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</si>
  <si>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</si>
  <si>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</si>
  <si>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</si>
  <si>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প্রাথমিকঃ বি আর ডি বি</t>
  </si>
  <si>
    <t xml:space="preserve">কৃষক সমবায় সমিতি লিঃ </t>
  </si>
  <si>
    <t xml:space="preserve">মহিলা সমবায় সমিতি লিঃ </t>
  </si>
  <si>
    <t>বিত্তহীন সমবায় সমিতি লিঃ</t>
  </si>
  <si>
    <t>মহিলা বিত্তহীন সমবায় সমিতি লিঃ</t>
  </si>
  <si>
    <t>মোট=</t>
  </si>
  <si>
    <t>এল জি ই ডিঃ</t>
  </si>
  <si>
    <t xml:space="preserve">পানি ব্যবস্থাপনা সমবায় সমিতি লিঃ </t>
  </si>
  <si>
    <t>সার্বিক গ্রাম উন্নয়ন সমবায় সমিতি লিঃ</t>
  </si>
  <si>
    <t>মিল্কভিটাঃ</t>
  </si>
  <si>
    <t>দুগ্ধ সমবায় সমিতি লিঃ</t>
  </si>
  <si>
    <t>প্রধানমন্ত্রীর দপ্তরঃ</t>
  </si>
  <si>
    <t xml:space="preserve">আশ্রয়ন </t>
  </si>
  <si>
    <t>আশ্রয়ন ফেইজ-২</t>
  </si>
  <si>
    <t>আশ্রয়ন-২</t>
  </si>
  <si>
    <t>সমবায় ব্যাংকঃ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</si>
  <si>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</si>
  <si>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</si>
  <si>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 xml:space="preserve">প্রাথমিক কৃষি সমবায় সমিতি লিঃ </t>
  </si>
  <si>
    <t>কৃষি মন্ত্রনালয়</t>
  </si>
  <si>
    <t>১(ক)</t>
  </si>
  <si>
    <t>সি.আই.জি. (প্রানী)</t>
  </si>
  <si>
    <t>১(খ)</t>
  </si>
  <si>
    <t>সি.আই.জি. (ফসল)</t>
  </si>
  <si>
    <t>১(গ)</t>
  </si>
  <si>
    <t>সি.আই.জি. (মৎস্য)</t>
  </si>
  <si>
    <t xml:space="preserve">সর্বমোট </t>
  </si>
  <si>
    <t>গ(৪)</t>
  </si>
  <si>
    <t>গ (5)</t>
  </si>
  <si>
    <t xml:space="preserve"> গ (6)</t>
  </si>
  <si>
    <t>গ (৭)</t>
  </si>
  <si>
    <t>গ(২)</t>
  </si>
  <si>
    <t>বৎসরের শুরুতে সমিতির সংখ্যা</t>
  </si>
  <si>
    <t>বৎসরের শুরুতে  আদায়কৃত শেয়ার মূলধন</t>
  </si>
  <si>
    <t>চলতি বৎসরে সদস্য ভুক্তি</t>
  </si>
  <si>
    <t>চলতি বৎসর সদস্য ভুক্তি</t>
  </si>
  <si>
    <t>(16+17)</t>
  </si>
  <si>
    <t>প্রাথমিক সমিতি</t>
  </si>
  <si>
    <t>কেন্দ্রিয় সমিতি</t>
  </si>
  <si>
    <t>গ (3)</t>
  </si>
  <si>
    <t>বৎসর শুরুতে আমানতের পরিমান</t>
  </si>
  <si>
    <t>সর্বমোট কার্যকরি মূলধন (28+46)</t>
  </si>
  <si>
    <t>গ (8)</t>
  </si>
  <si>
    <t>ছক গ(1)</t>
  </si>
  <si>
    <t>.025.</t>
  </si>
  <si>
    <t xml:space="preserve">২০১9-২০20খ্রিঃ সনের বার্ষিক পরিসংখ্যান প্রতিবেদন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</si>
</sst>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1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2"/>
      <name val="NikoshBAN"/>
    </font>
    <font>
      <sz val="20"/>
      <color theme="1"/>
      <name val="NikoshBAN"/>
    </font>
    <font>
      <b/>
      <sz val="12"/>
      <name val="NikoshBAN"/>
    </font>
    <font>
      <b/>
      <u/>
      <sz val="12"/>
      <name val="NikoshBAN"/>
    </font>
    <font>
      <u/>
      <sz val="12"/>
      <name val="NikoshBAN"/>
    </font>
    <font>
      <sz val="10"/>
      <color theme="1"/>
      <name val="NikoshBAN"/>
    </font>
    <font>
      <u/>
      <sz val="14"/>
      <color theme="1"/>
      <name val="NikoshB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4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/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7" zoomScale="85" zoomScaleNormal="85" zoomScaleSheetLayoutView="85" workbookViewId="0">
      <selection activeCell="F6" sqref="F6"/>
    </sheetView>
  </sheetViews>
  <sheetFormatPr defaultRowHeight="15.75" x14ac:dyDescent="0.3"/>
  <cols>
    <col min="1" max="1" width="9.140625" style="5"/>
    <col min="2" max="2" width="62.140625" style="5" customWidth="1"/>
    <col min="3" max="3" width="26.28515625" style="5" customWidth="1"/>
    <col min="4" max="4" width="26.5703125" style="5" customWidth="1"/>
    <col min="5" max="5" width="38.28515625" style="5" customWidth="1"/>
    <col min="6" max="6" width="38.42578125" style="5" customWidth="1"/>
    <col min="7" max="16384" width="9.140625" style="5"/>
  </cols>
  <sheetData>
    <row r="1" spans="1:7" ht="26.25" customHeight="1" x14ac:dyDescent="0.3">
      <c r="A1" s="50" t="s">
        <v>163</v>
      </c>
      <c r="B1" s="50"/>
      <c r="C1" s="50"/>
      <c r="D1" s="50"/>
      <c r="E1" s="50"/>
      <c r="F1" s="50"/>
    </row>
    <row r="2" spans="1:7" x14ac:dyDescent="0.3">
      <c r="A2" s="42"/>
      <c r="B2" s="42"/>
      <c r="C2" s="42"/>
      <c r="D2" s="42"/>
      <c r="E2" s="42"/>
      <c r="F2" s="42"/>
    </row>
    <row r="3" spans="1:7" ht="19.5" x14ac:dyDescent="0.3">
      <c r="A3" s="43"/>
      <c r="B3" s="43"/>
      <c r="C3" s="51" t="s">
        <v>161</v>
      </c>
      <c r="D3" s="51"/>
      <c r="E3" s="43"/>
      <c r="F3" s="43"/>
    </row>
    <row r="4" spans="1:7" ht="16.5" x14ac:dyDescent="0.3">
      <c r="A4" s="47" t="s">
        <v>0</v>
      </c>
      <c r="B4" s="47" t="s">
        <v>1</v>
      </c>
      <c r="C4" s="47" t="s">
        <v>2</v>
      </c>
      <c r="D4" s="47"/>
      <c r="E4" s="47"/>
      <c r="F4" s="47"/>
    </row>
    <row r="5" spans="1:7" ht="37.5" customHeight="1" x14ac:dyDescent="0.3">
      <c r="A5" s="47"/>
      <c r="B5" s="47"/>
      <c r="C5" s="26" t="s">
        <v>150</v>
      </c>
      <c r="D5" s="26" t="s">
        <v>3</v>
      </c>
      <c r="E5" s="26" t="s">
        <v>4</v>
      </c>
      <c r="F5" s="30" t="s">
        <v>5</v>
      </c>
    </row>
    <row r="6" spans="1:7" ht="16.5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7" ht="16.5" x14ac:dyDescent="0.3">
      <c r="A7" s="48" t="s">
        <v>118</v>
      </c>
      <c r="B7" s="49"/>
      <c r="C7" s="1"/>
      <c r="D7" s="1"/>
      <c r="E7" s="1"/>
      <c r="F7" s="1"/>
    </row>
    <row r="8" spans="1:7" ht="19.5" customHeight="1" x14ac:dyDescent="0.3">
      <c r="A8" s="15">
        <v>1</v>
      </c>
      <c r="B8" s="17" t="s">
        <v>119</v>
      </c>
      <c r="C8" s="30">
        <v>159</v>
      </c>
      <c r="D8" s="30">
        <v>0</v>
      </c>
      <c r="E8" s="30">
        <v>0</v>
      </c>
      <c r="F8" s="30">
        <f>C8+D8-E8</f>
        <v>159</v>
      </c>
    </row>
    <row r="9" spans="1:7" ht="21.75" customHeight="1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f t="shared" ref="F9:F10" si="0">C9+D9-E9</f>
        <v>0</v>
      </c>
    </row>
    <row r="10" spans="1:7" ht="16.5" customHeight="1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f t="shared" si="0"/>
        <v>0</v>
      </c>
    </row>
    <row r="11" spans="1:7" ht="21.75" customHeight="1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f>C11+D11-E11</f>
        <v>0</v>
      </c>
    </row>
    <row r="12" spans="1:7" ht="18.75" customHeight="1" x14ac:dyDescent="0.3">
      <c r="A12" s="15"/>
      <c r="B12" s="18" t="s">
        <v>123</v>
      </c>
      <c r="C12" s="30">
        <f>SUM(C8:C11)</f>
        <v>159</v>
      </c>
      <c r="D12" s="30">
        <f t="shared" ref="D12:E12" si="1">SUM(D8:D11)</f>
        <v>0</v>
      </c>
      <c r="E12" s="30">
        <f t="shared" si="1"/>
        <v>0</v>
      </c>
      <c r="F12" s="30">
        <f>SUM(F8:F11)</f>
        <v>159</v>
      </c>
    </row>
    <row r="13" spans="1:7" ht="16.5" customHeight="1" x14ac:dyDescent="0.3">
      <c r="A13" s="44" t="s">
        <v>124</v>
      </c>
      <c r="B13" s="45"/>
      <c r="C13" s="30"/>
      <c r="D13" s="30"/>
      <c r="E13" s="30"/>
      <c r="F13" s="30"/>
    </row>
    <row r="14" spans="1:7" ht="16.5" x14ac:dyDescent="0.3">
      <c r="A14" s="15">
        <v>1</v>
      </c>
      <c r="B14" s="17" t="s">
        <v>125</v>
      </c>
      <c r="C14" s="5">
        <v>0</v>
      </c>
      <c r="D14" s="31">
        <v>0</v>
      </c>
      <c r="E14" s="11">
        <v>0</v>
      </c>
      <c r="F14" s="11">
        <v>0</v>
      </c>
      <c r="G14" s="32"/>
    </row>
    <row r="15" spans="1:7" ht="16.5" x14ac:dyDescent="0.3">
      <c r="A15" s="15">
        <v>2</v>
      </c>
      <c r="B15" s="17" t="s">
        <v>126</v>
      </c>
      <c r="C15" s="11">
        <v>0</v>
      </c>
      <c r="D15" s="11">
        <v>0</v>
      </c>
      <c r="E15" s="11">
        <v>0</v>
      </c>
      <c r="F15" s="11">
        <v>0</v>
      </c>
    </row>
    <row r="16" spans="1:7" ht="16.5" x14ac:dyDescent="0.3">
      <c r="A16" s="15"/>
      <c r="B16" s="18" t="s">
        <v>123</v>
      </c>
      <c r="C16" s="11">
        <f>SUM(C14:C15)</f>
        <v>0</v>
      </c>
      <c r="D16" s="11">
        <f t="shared" ref="D16:F16" si="2">SUM(D14:D15)</f>
        <v>0</v>
      </c>
      <c r="E16" s="11">
        <f t="shared" si="2"/>
        <v>0</v>
      </c>
      <c r="F16" s="11">
        <f t="shared" si="2"/>
        <v>0</v>
      </c>
    </row>
    <row r="17" spans="1:6" ht="16.5" x14ac:dyDescent="0.3">
      <c r="A17" s="44" t="s">
        <v>127</v>
      </c>
      <c r="B17" s="45"/>
      <c r="C17" s="11"/>
      <c r="D17" s="11"/>
      <c r="E17" s="11"/>
      <c r="F17" s="11"/>
    </row>
    <row r="18" spans="1:6" ht="16.5" x14ac:dyDescent="0.3">
      <c r="A18" s="15">
        <v>1</v>
      </c>
      <c r="B18" s="17" t="s">
        <v>128</v>
      </c>
      <c r="C18" s="11">
        <v>0</v>
      </c>
      <c r="D18" s="11">
        <v>0</v>
      </c>
      <c r="E18" s="11">
        <v>0</v>
      </c>
      <c r="F18" s="11">
        <v>0</v>
      </c>
    </row>
    <row r="19" spans="1:6" ht="16.5" x14ac:dyDescent="0.3">
      <c r="A19" s="15"/>
      <c r="B19" s="18" t="s">
        <v>123</v>
      </c>
      <c r="C19" s="11">
        <v>0</v>
      </c>
      <c r="D19" s="11">
        <v>0</v>
      </c>
      <c r="E19" s="11">
        <v>0</v>
      </c>
      <c r="F19" s="11">
        <v>0</v>
      </c>
    </row>
    <row r="20" spans="1:6" ht="16.5" x14ac:dyDescent="0.3">
      <c r="A20" s="44" t="s">
        <v>129</v>
      </c>
      <c r="B20" s="45"/>
      <c r="C20" s="11"/>
      <c r="D20" s="11"/>
      <c r="E20" s="11"/>
      <c r="F20" s="11"/>
    </row>
    <row r="21" spans="1:6" ht="16.5" x14ac:dyDescent="0.3">
      <c r="A21" s="15">
        <v>1</v>
      </c>
      <c r="B21" s="19" t="s">
        <v>130</v>
      </c>
      <c r="C21" s="11">
        <v>0</v>
      </c>
      <c r="D21" s="11">
        <v>0</v>
      </c>
      <c r="E21" s="11">
        <v>0</v>
      </c>
      <c r="F21" s="11">
        <v>0</v>
      </c>
    </row>
    <row r="22" spans="1:6" ht="16.5" x14ac:dyDescent="0.3">
      <c r="A22" s="15">
        <v>2</v>
      </c>
      <c r="B22" s="19" t="s">
        <v>131</v>
      </c>
      <c r="C22" s="11">
        <v>0</v>
      </c>
      <c r="D22" s="11">
        <v>0</v>
      </c>
      <c r="E22" s="11">
        <v>0</v>
      </c>
      <c r="F22" s="11">
        <v>0</v>
      </c>
    </row>
    <row r="23" spans="1:6" ht="16.5" x14ac:dyDescent="0.3">
      <c r="A23" s="15">
        <v>3</v>
      </c>
      <c r="B23" s="20" t="s">
        <v>132</v>
      </c>
      <c r="C23" s="11">
        <v>0</v>
      </c>
      <c r="D23" s="11">
        <v>0</v>
      </c>
      <c r="E23" s="11">
        <v>0</v>
      </c>
      <c r="F23" s="11">
        <v>0</v>
      </c>
    </row>
    <row r="24" spans="1:6" ht="16.5" x14ac:dyDescent="0.3">
      <c r="A24" s="15"/>
      <c r="B24" s="18" t="s">
        <v>123</v>
      </c>
      <c r="C24" s="11">
        <v>0</v>
      </c>
      <c r="D24" s="11">
        <v>0</v>
      </c>
      <c r="E24" s="11">
        <v>0</v>
      </c>
      <c r="F24" s="11">
        <v>0</v>
      </c>
    </row>
    <row r="25" spans="1:6" ht="16.5" x14ac:dyDescent="0.3">
      <c r="A25" s="44" t="s">
        <v>133</v>
      </c>
      <c r="B25" s="45"/>
      <c r="C25" s="11"/>
      <c r="D25" s="11"/>
      <c r="E25" s="11"/>
      <c r="F25" s="11"/>
    </row>
    <row r="26" spans="1:6" ht="16.5" x14ac:dyDescent="0.3">
      <c r="A26" s="15">
        <v>1</v>
      </c>
      <c r="B26" s="21" t="s">
        <v>134</v>
      </c>
      <c r="C26" s="11">
        <v>1</v>
      </c>
      <c r="D26" s="11">
        <v>0</v>
      </c>
      <c r="E26" s="11">
        <v>0</v>
      </c>
      <c r="F26" s="11">
        <f>C26+D26-E26</f>
        <v>1</v>
      </c>
    </row>
    <row r="27" spans="1:6" ht="16.5" x14ac:dyDescent="0.3">
      <c r="A27" s="15">
        <v>2</v>
      </c>
      <c r="B27" s="17" t="s">
        <v>135</v>
      </c>
      <c r="C27" s="11">
        <v>2</v>
      </c>
      <c r="D27" s="11">
        <v>0</v>
      </c>
      <c r="E27" s="11">
        <v>0</v>
      </c>
      <c r="F27" s="11">
        <f t="shared" ref="F27:F28" si="3">C27+D27-E27</f>
        <v>2</v>
      </c>
    </row>
    <row r="28" spans="1:6" ht="16.5" x14ac:dyDescent="0.3">
      <c r="A28" s="15">
        <v>3</v>
      </c>
      <c r="B28" s="17" t="s">
        <v>136</v>
      </c>
      <c r="C28" s="11">
        <v>0</v>
      </c>
      <c r="D28" s="11">
        <v>0</v>
      </c>
      <c r="E28" s="11">
        <v>0</v>
      </c>
      <c r="F28" s="11">
        <f t="shared" si="3"/>
        <v>0</v>
      </c>
    </row>
    <row r="29" spans="1:6" ht="16.5" x14ac:dyDescent="0.3">
      <c r="A29" s="15"/>
      <c r="B29" s="18" t="s">
        <v>123</v>
      </c>
      <c r="C29" s="11">
        <f>SUM(C26:C28)</f>
        <v>3</v>
      </c>
      <c r="D29" s="11">
        <f t="shared" ref="D29:F29" si="4">SUM(D26:D28)</f>
        <v>0</v>
      </c>
      <c r="E29" s="11">
        <f t="shared" si="4"/>
        <v>0</v>
      </c>
      <c r="F29" s="11">
        <f t="shared" si="4"/>
        <v>3</v>
      </c>
    </row>
    <row r="30" spans="1:6" ht="16.5" x14ac:dyDescent="0.3">
      <c r="A30" s="46" t="s">
        <v>137</v>
      </c>
      <c r="B30" s="46"/>
      <c r="C30" s="11"/>
      <c r="D30" s="11"/>
      <c r="E30" s="11"/>
      <c r="F30" s="11"/>
    </row>
    <row r="31" spans="1:6" ht="16.5" x14ac:dyDescent="0.3">
      <c r="A31" s="16" t="s">
        <v>138</v>
      </c>
      <c r="B31" s="22" t="s">
        <v>139</v>
      </c>
      <c r="C31" s="11">
        <v>0</v>
      </c>
      <c r="D31" s="11">
        <v>16</v>
      </c>
      <c r="E31" s="11">
        <v>0</v>
      </c>
      <c r="F31" s="11">
        <f>C31+D31-E31</f>
        <v>16</v>
      </c>
    </row>
    <row r="32" spans="1:6" ht="16.5" x14ac:dyDescent="0.3">
      <c r="A32" s="16" t="s">
        <v>140</v>
      </c>
      <c r="B32" s="22" t="s">
        <v>141</v>
      </c>
      <c r="C32" s="11">
        <v>3</v>
      </c>
      <c r="D32" s="11">
        <v>35</v>
      </c>
      <c r="E32" s="11">
        <v>0</v>
      </c>
      <c r="F32" s="11">
        <f t="shared" ref="F32:F33" si="5">C32+D32-E32</f>
        <v>38</v>
      </c>
    </row>
    <row r="33" spans="1:6" ht="16.5" x14ac:dyDescent="0.3">
      <c r="A33" s="16" t="s">
        <v>142</v>
      </c>
      <c r="B33" s="22" t="s">
        <v>143</v>
      </c>
      <c r="C33" s="11">
        <v>0</v>
      </c>
      <c r="D33" s="11">
        <v>11</v>
      </c>
      <c r="E33" s="11">
        <v>0</v>
      </c>
      <c r="F33" s="11">
        <f t="shared" si="5"/>
        <v>11</v>
      </c>
    </row>
    <row r="34" spans="1:6" ht="16.5" x14ac:dyDescent="0.3">
      <c r="A34" s="16"/>
      <c r="B34" s="18" t="s">
        <v>11</v>
      </c>
      <c r="C34" s="11">
        <f>SUM(C31:C33)</f>
        <v>3</v>
      </c>
      <c r="D34" s="11">
        <f t="shared" ref="D34:F34" si="6">SUM(D31:D33)</f>
        <v>62</v>
      </c>
      <c r="E34" s="11">
        <f t="shared" si="6"/>
        <v>0</v>
      </c>
      <c r="F34" s="11">
        <f t="shared" si="6"/>
        <v>65</v>
      </c>
    </row>
    <row r="35" spans="1:6" ht="16.5" x14ac:dyDescent="0.3">
      <c r="A35" s="19"/>
      <c r="B35" s="18" t="s">
        <v>144</v>
      </c>
      <c r="C35" s="11">
        <f>C12+C16+C19+C24+C29+C34</f>
        <v>165</v>
      </c>
      <c r="D35" s="11">
        <f t="shared" ref="D35:F35" si="7">D12+D16+D19+D24+D29+D34</f>
        <v>62</v>
      </c>
      <c r="E35" s="11">
        <f t="shared" si="7"/>
        <v>0</v>
      </c>
      <c r="F35" s="11">
        <f t="shared" si="7"/>
        <v>227</v>
      </c>
    </row>
  </sheetData>
  <mergeCells count="11">
    <mergeCell ref="A4:A5"/>
    <mergeCell ref="B4:B5"/>
    <mergeCell ref="C4:F4"/>
    <mergeCell ref="A7:B7"/>
    <mergeCell ref="A1:F1"/>
    <mergeCell ref="C3:D3"/>
    <mergeCell ref="A13:B13"/>
    <mergeCell ref="A17:B17"/>
    <mergeCell ref="A20:B20"/>
    <mergeCell ref="A25:B25"/>
    <mergeCell ref="A30:B30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B1" zoomScaleNormal="85" zoomScaleSheetLayoutView="100" workbookViewId="0">
      <selection activeCell="N30" sqref="N30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ht="15" customHeight="1" x14ac:dyDescent="0.25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2.5" customHeight="1" x14ac:dyDescent="0.25">
      <c r="A2" s="57" t="s">
        <v>45</v>
      </c>
      <c r="B2" s="58" t="s">
        <v>58</v>
      </c>
      <c r="C2" s="47" t="s">
        <v>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hidden="1" customHeight="1" x14ac:dyDescent="0.25">
      <c r="A3" s="57"/>
      <c r="B3" s="58"/>
      <c r="C3" s="47" t="s">
        <v>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 t="s">
        <v>8</v>
      </c>
      <c r="P3" s="47"/>
      <c r="Q3" s="47"/>
      <c r="R3" s="47"/>
    </row>
    <row r="4" spans="1:18" ht="16.5" customHeight="1" x14ac:dyDescent="0.25">
      <c r="A4" s="57"/>
      <c r="B4" s="58"/>
      <c r="C4" s="54" t="s">
        <v>155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4" t="s">
        <v>156</v>
      </c>
      <c r="P4" s="55"/>
      <c r="Q4" s="55"/>
      <c r="R4" s="56"/>
    </row>
    <row r="5" spans="1:18" ht="33.75" customHeight="1" x14ac:dyDescent="0.25">
      <c r="A5" s="57"/>
      <c r="B5" s="58"/>
      <c r="C5" s="47" t="s">
        <v>109</v>
      </c>
      <c r="D5" s="47"/>
      <c r="E5" s="47"/>
      <c r="F5" s="47" t="s">
        <v>152</v>
      </c>
      <c r="G5" s="47"/>
      <c r="H5" s="47"/>
      <c r="I5" s="47" t="s">
        <v>9</v>
      </c>
      <c r="J5" s="47"/>
      <c r="K5" s="47"/>
      <c r="L5" s="47" t="s">
        <v>10</v>
      </c>
      <c r="M5" s="47"/>
      <c r="N5" s="47"/>
      <c r="O5" s="47" t="s">
        <v>109</v>
      </c>
      <c r="P5" s="47" t="s">
        <v>153</v>
      </c>
      <c r="Q5" s="47" t="s">
        <v>108</v>
      </c>
      <c r="R5" s="59" t="s">
        <v>107</v>
      </c>
    </row>
    <row r="6" spans="1:18" ht="18" customHeight="1" x14ac:dyDescent="0.25">
      <c r="A6" s="57"/>
      <c r="B6" s="58"/>
      <c r="C6" s="53" t="s">
        <v>12</v>
      </c>
      <c r="D6" s="47" t="s">
        <v>13</v>
      </c>
      <c r="E6" s="9" t="s">
        <v>11</v>
      </c>
      <c r="F6" s="47" t="s">
        <v>12</v>
      </c>
      <c r="G6" s="47" t="s">
        <v>13</v>
      </c>
      <c r="H6" s="9" t="s">
        <v>11</v>
      </c>
      <c r="I6" s="47" t="s">
        <v>12</v>
      </c>
      <c r="J6" s="47" t="s">
        <v>13</v>
      </c>
      <c r="K6" s="9" t="s">
        <v>11</v>
      </c>
      <c r="L6" s="47" t="s">
        <v>12</v>
      </c>
      <c r="M6" s="47" t="s">
        <v>13</v>
      </c>
      <c r="N6" s="9" t="s">
        <v>11</v>
      </c>
      <c r="O6" s="47"/>
      <c r="P6" s="47"/>
      <c r="Q6" s="47"/>
      <c r="R6" s="60"/>
    </row>
    <row r="7" spans="1:18" ht="16.5" x14ac:dyDescent="0.25">
      <c r="A7" s="57"/>
      <c r="B7" s="58"/>
      <c r="C7" s="53"/>
      <c r="D7" s="47"/>
      <c r="E7" s="10" t="s">
        <v>14</v>
      </c>
      <c r="F7" s="47"/>
      <c r="G7" s="47"/>
      <c r="H7" s="10" t="s">
        <v>15</v>
      </c>
      <c r="I7" s="47"/>
      <c r="J7" s="47"/>
      <c r="K7" s="10" t="s">
        <v>16</v>
      </c>
      <c r="L7" s="47"/>
      <c r="M7" s="47"/>
      <c r="N7" s="29" t="s">
        <v>154</v>
      </c>
      <c r="O7" s="47"/>
      <c r="P7" s="47"/>
      <c r="Q7" s="47"/>
      <c r="R7" s="61"/>
    </row>
    <row r="8" spans="1:18" ht="16.5" x14ac:dyDescent="0.25">
      <c r="A8" s="57"/>
      <c r="B8" s="58"/>
      <c r="C8" s="1">
        <v>7</v>
      </c>
      <c r="D8" s="1">
        <v>8</v>
      </c>
      <c r="E8" s="1">
        <v>9</v>
      </c>
      <c r="F8" s="1">
        <v>10</v>
      </c>
      <c r="G8" s="1">
        <v>11</v>
      </c>
      <c r="H8" s="1">
        <v>12</v>
      </c>
      <c r="I8" s="1">
        <v>13</v>
      </c>
      <c r="J8" s="1">
        <v>14</v>
      </c>
      <c r="K8" s="1">
        <v>15</v>
      </c>
      <c r="L8" s="1">
        <v>16</v>
      </c>
      <c r="M8" s="1">
        <v>17</v>
      </c>
      <c r="N8" s="1">
        <v>18</v>
      </c>
      <c r="O8" s="1">
        <v>19</v>
      </c>
      <c r="P8" s="1">
        <v>20</v>
      </c>
      <c r="Q8" s="1">
        <v>21</v>
      </c>
      <c r="R8" s="1">
        <v>22</v>
      </c>
    </row>
    <row r="9" spans="1:18" ht="16.5" x14ac:dyDescent="0.25">
      <c r="A9" s="48" t="s">
        <v>118</v>
      </c>
      <c r="B9" s="49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 customHeight="1" x14ac:dyDescent="0.3">
      <c r="A10" s="15">
        <v>1</v>
      </c>
      <c r="B10" s="17" t="s">
        <v>119</v>
      </c>
      <c r="C10" s="26">
        <v>3584</v>
      </c>
      <c r="D10" s="26">
        <v>0</v>
      </c>
      <c r="E10" s="26">
        <f>SUM(C10:D10)</f>
        <v>3584</v>
      </c>
      <c r="F10" s="26">
        <v>0</v>
      </c>
      <c r="G10" s="26">
        <v>0</v>
      </c>
      <c r="H10" s="26">
        <f>SUM(F10:G10)</f>
        <v>0</v>
      </c>
      <c r="I10" s="26">
        <v>0</v>
      </c>
      <c r="J10" s="26">
        <v>0</v>
      </c>
      <c r="K10" s="26">
        <f>SUM(I10:J10)</f>
        <v>0</v>
      </c>
      <c r="L10" s="26">
        <v>3584</v>
      </c>
      <c r="M10" s="26">
        <v>0</v>
      </c>
      <c r="N10" s="26">
        <f>L10+M10</f>
        <v>3584</v>
      </c>
      <c r="O10" s="26">
        <v>0</v>
      </c>
      <c r="P10" s="26">
        <v>0</v>
      </c>
      <c r="Q10" s="26">
        <v>0</v>
      </c>
      <c r="R10" s="26">
        <f>O10+P10-Q10</f>
        <v>0</v>
      </c>
    </row>
    <row r="11" spans="1:18" ht="16.5" x14ac:dyDescent="0.3">
      <c r="A11" s="15">
        <v>2</v>
      </c>
      <c r="B11" s="17" t="s">
        <v>120</v>
      </c>
      <c r="C11" s="33">
        <v>0</v>
      </c>
      <c r="D11" s="33">
        <v>0</v>
      </c>
      <c r="E11" s="26">
        <f t="shared" ref="E11:E12" si="0">SUM(C11:D11)</f>
        <v>0</v>
      </c>
      <c r="F11" s="33">
        <v>0</v>
      </c>
      <c r="G11" s="33">
        <v>0</v>
      </c>
      <c r="H11" s="26">
        <f t="shared" ref="H11:H13" si="1">SUM(F11:G11)</f>
        <v>0</v>
      </c>
      <c r="I11" s="33">
        <v>0</v>
      </c>
      <c r="J11" s="33">
        <v>0</v>
      </c>
      <c r="K11" s="26">
        <f t="shared" ref="K11:K13" si="2">SUM(I11:J11)</f>
        <v>0</v>
      </c>
      <c r="L11" s="33">
        <v>0</v>
      </c>
      <c r="M11" s="33">
        <v>0</v>
      </c>
      <c r="N11" s="26">
        <f t="shared" ref="N11:N13" si="3">L11+M11</f>
        <v>0</v>
      </c>
      <c r="O11" s="33">
        <v>0</v>
      </c>
      <c r="P11" s="33">
        <v>0</v>
      </c>
      <c r="Q11" s="33">
        <v>0</v>
      </c>
      <c r="R11" s="26">
        <f t="shared" ref="R11:R12" si="4">O11+P11-Q11</f>
        <v>0</v>
      </c>
    </row>
    <row r="12" spans="1:18" ht="16.5" x14ac:dyDescent="0.3">
      <c r="A12" s="15">
        <v>3</v>
      </c>
      <c r="B12" s="17" t="s">
        <v>121</v>
      </c>
      <c r="C12" s="33">
        <v>0</v>
      </c>
      <c r="D12" s="33">
        <v>0</v>
      </c>
      <c r="E12" s="26">
        <f t="shared" si="0"/>
        <v>0</v>
      </c>
      <c r="F12" s="33">
        <v>0</v>
      </c>
      <c r="G12" s="33">
        <v>0</v>
      </c>
      <c r="H12" s="26">
        <f t="shared" si="1"/>
        <v>0</v>
      </c>
      <c r="I12" s="33">
        <v>0</v>
      </c>
      <c r="J12" s="33">
        <v>0</v>
      </c>
      <c r="K12" s="26">
        <f t="shared" si="2"/>
        <v>0</v>
      </c>
      <c r="L12" s="33">
        <v>0</v>
      </c>
      <c r="M12" s="33">
        <v>0</v>
      </c>
      <c r="N12" s="26">
        <f t="shared" si="3"/>
        <v>0</v>
      </c>
      <c r="O12" s="33">
        <v>0</v>
      </c>
      <c r="P12" s="33">
        <v>0</v>
      </c>
      <c r="Q12" s="33">
        <v>0</v>
      </c>
      <c r="R12" s="26">
        <f t="shared" si="4"/>
        <v>0</v>
      </c>
    </row>
    <row r="13" spans="1:18" ht="16.5" x14ac:dyDescent="0.3">
      <c r="A13" s="15">
        <v>4</v>
      </c>
      <c r="B13" s="17" t="s">
        <v>122</v>
      </c>
      <c r="C13" s="33">
        <v>0</v>
      </c>
      <c r="D13" s="33">
        <v>0</v>
      </c>
      <c r="E13" s="26">
        <f>SUM(C13:D13)</f>
        <v>0</v>
      </c>
      <c r="F13" s="33">
        <v>0</v>
      </c>
      <c r="G13" s="33">
        <v>0</v>
      </c>
      <c r="H13" s="26">
        <f t="shared" si="1"/>
        <v>0</v>
      </c>
      <c r="I13" s="33">
        <v>0</v>
      </c>
      <c r="J13" s="33">
        <v>0</v>
      </c>
      <c r="K13" s="26">
        <f t="shared" si="2"/>
        <v>0</v>
      </c>
      <c r="L13" s="33">
        <v>0</v>
      </c>
      <c r="M13" s="33">
        <v>0</v>
      </c>
      <c r="N13" s="26">
        <f t="shared" si="3"/>
        <v>0</v>
      </c>
      <c r="O13" s="33">
        <v>0</v>
      </c>
      <c r="P13" s="33">
        <v>0</v>
      </c>
      <c r="Q13" s="33">
        <v>0</v>
      </c>
      <c r="R13" s="26">
        <f>O13+P13-Q13</f>
        <v>0</v>
      </c>
    </row>
    <row r="14" spans="1:18" ht="16.5" x14ac:dyDescent="0.3">
      <c r="A14" s="15"/>
      <c r="B14" s="18" t="s">
        <v>123</v>
      </c>
      <c r="C14" s="33">
        <f>SUM(C10:C13)</f>
        <v>3584</v>
      </c>
      <c r="D14" s="33">
        <f t="shared" ref="D14:R14" si="5">SUM(D10:D13)</f>
        <v>0</v>
      </c>
      <c r="E14" s="33">
        <f>SUM(E10:E13)</f>
        <v>3584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3584</v>
      </c>
      <c r="M14" s="33">
        <f t="shared" si="5"/>
        <v>0</v>
      </c>
      <c r="N14" s="33">
        <f t="shared" si="5"/>
        <v>3584</v>
      </c>
      <c r="O14" s="33">
        <f t="shared" si="5"/>
        <v>0</v>
      </c>
      <c r="P14" s="33">
        <f t="shared" si="5"/>
        <v>0</v>
      </c>
      <c r="Q14" s="33">
        <f t="shared" si="5"/>
        <v>0</v>
      </c>
      <c r="R14" s="33">
        <f t="shared" si="5"/>
        <v>0</v>
      </c>
    </row>
    <row r="15" spans="1:18" ht="16.5" x14ac:dyDescent="0.3">
      <c r="A15" s="44" t="s">
        <v>124</v>
      </c>
      <c r="B15" s="4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6.5" customHeight="1" x14ac:dyDescent="0.3">
      <c r="A16" s="15">
        <v>1</v>
      </c>
      <c r="B16" s="17" t="s">
        <v>125</v>
      </c>
      <c r="C16" s="33">
        <v>0</v>
      </c>
      <c r="D16" s="33">
        <v>0</v>
      </c>
      <c r="E16" s="33">
        <f>SUM(C16:D16)</f>
        <v>0</v>
      </c>
      <c r="F16" s="33">
        <v>0</v>
      </c>
      <c r="G16" s="33">
        <v>0</v>
      </c>
      <c r="H16" s="33">
        <f>SUM(F16:G16)</f>
        <v>0</v>
      </c>
      <c r="I16" s="33">
        <v>0</v>
      </c>
      <c r="J16" s="33">
        <v>0</v>
      </c>
      <c r="K16" s="33">
        <f>SUM(I16:J16)</f>
        <v>0</v>
      </c>
      <c r="L16" s="33">
        <v>0</v>
      </c>
      <c r="M16" s="33">
        <v>0</v>
      </c>
      <c r="N16" s="33">
        <f>SUM(L16:M16)</f>
        <v>0</v>
      </c>
      <c r="O16" s="33">
        <v>0</v>
      </c>
      <c r="P16" s="33">
        <v>0</v>
      </c>
      <c r="Q16" s="33">
        <v>0</v>
      </c>
      <c r="R16" s="33">
        <v>0</v>
      </c>
    </row>
    <row r="17" spans="1:18" ht="16.5" x14ac:dyDescent="0.3">
      <c r="A17" s="15">
        <v>2</v>
      </c>
      <c r="B17" s="17" t="s">
        <v>126</v>
      </c>
      <c r="C17" s="33">
        <v>0</v>
      </c>
      <c r="D17" s="33">
        <v>0</v>
      </c>
      <c r="E17" s="3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/>
      <c r="L17" s="33">
        <v>0</v>
      </c>
      <c r="M17" s="33">
        <v>0</v>
      </c>
      <c r="N17" s="33"/>
      <c r="O17" s="33">
        <v>0</v>
      </c>
      <c r="P17" s="33">
        <v>0</v>
      </c>
      <c r="Q17" s="33">
        <v>0</v>
      </c>
      <c r="R17" s="33">
        <v>0</v>
      </c>
    </row>
    <row r="18" spans="1:18" ht="16.5" x14ac:dyDescent="0.3">
      <c r="A18" s="15"/>
      <c r="B18" s="18" t="s">
        <v>123</v>
      </c>
      <c r="C18" s="33">
        <f>SUM(C16:C17)</f>
        <v>0</v>
      </c>
      <c r="D18" s="33">
        <f t="shared" ref="D18:Q18" si="6">SUM(D16:D17)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33">
        <f t="shared" si="6"/>
        <v>0</v>
      </c>
      <c r="Q18" s="33">
        <f t="shared" si="6"/>
        <v>0</v>
      </c>
      <c r="R18" s="33">
        <f>SUM(R16:R17)</f>
        <v>0</v>
      </c>
    </row>
    <row r="19" spans="1:18" ht="16.5" x14ac:dyDescent="0.3">
      <c r="A19" s="44" t="s">
        <v>127</v>
      </c>
      <c r="B19" s="4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6.5" customHeight="1" x14ac:dyDescent="0.3">
      <c r="A20" s="15">
        <v>1</v>
      </c>
      <c r="B20" s="17" t="s">
        <v>128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ht="16.5" x14ac:dyDescent="0.3">
      <c r="A21" s="15"/>
      <c r="B21" s="18" t="s">
        <v>123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ht="16.5" x14ac:dyDescent="0.3">
      <c r="A22" s="44" t="s">
        <v>129</v>
      </c>
      <c r="B22" s="4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6.5" customHeight="1" x14ac:dyDescent="0.3">
      <c r="A23" s="15">
        <v>1</v>
      </c>
      <c r="B23" s="19" t="s">
        <v>130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</row>
    <row r="24" spans="1:18" ht="16.5" x14ac:dyDescent="0.3">
      <c r="A24" s="15">
        <v>2</v>
      </c>
      <c r="B24" s="19" t="s">
        <v>131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</row>
    <row r="25" spans="1:18" ht="16.5" x14ac:dyDescent="0.3">
      <c r="A25" s="15">
        <v>3</v>
      </c>
      <c r="B25" s="20" t="s">
        <v>132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16.5" x14ac:dyDescent="0.3">
      <c r="A26" s="15"/>
      <c r="B26" s="18" t="s">
        <v>123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:18" ht="16.5" x14ac:dyDescent="0.3">
      <c r="A27" s="44" t="s">
        <v>133</v>
      </c>
      <c r="B27" s="4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6.5" x14ac:dyDescent="0.3">
      <c r="A28" s="15">
        <v>1</v>
      </c>
      <c r="B28" s="21" t="s">
        <v>134</v>
      </c>
      <c r="C28" s="33">
        <v>74</v>
      </c>
      <c r="D28" s="33">
        <v>0</v>
      </c>
      <c r="E28" s="33">
        <f>SUM(C28:D28)</f>
        <v>74</v>
      </c>
      <c r="F28" s="33">
        <v>0</v>
      </c>
      <c r="G28" s="33">
        <v>0</v>
      </c>
      <c r="H28" s="33">
        <f>SUM(F28:G28)</f>
        <v>0</v>
      </c>
      <c r="I28" s="33">
        <v>0</v>
      </c>
      <c r="J28" s="33">
        <v>0</v>
      </c>
      <c r="K28" s="33">
        <f>SUM(I28:J28)</f>
        <v>0</v>
      </c>
      <c r="L28" s="33">
        <v>74</v>
      </c>
      <c r="M28" s="33">
        <v>0</v>
      </c>
      <c r="N28" s="33">
        <f>SUM(L28:M28)</f>
        <v>74</v>
      </c>
      <c r="O28" s="33">
        <v>0</v>
      </c>
      <c r="P28" s="33">
        <v>0</v>
      </c>
      <c r="Q28" s="33">
        <v>0</v>
      </c>
      <c r="R28" s="33">
        <v>0</v>
      </c>
    </row>
    <row r="29" spans="1:18" ht="16.5" x14ac:dyDescent="0.3">
      <c r="A29" s="15">
        <v>2</v>
      </c>
      <c r="B29" s="21" t="s">
        <v>135</v>
      </c>
      <c r="C29" s="33">
        <v>150</v>
      </c>
      <c r="D29" s="33">
        <v>0</v>
      </c>
      <c r="E29" s="33">
        <f>SUM(C29:D29)</f>
        <v>150</v>
      </c>
      <c r="F29" s="33">
        <v>0</v>
      </c>
      <c r="G29" s="33">
        <v>0</v>
      </c>
      <c r="H29" s="33"/>
      <c r="I29" s="33">
        <v>65</v>
      </c>
      <c r="J29" s="33">
        <v>0</v>
      </c>
      <c r="K29" s="33">
        <f>I29+J29</f>
        <v>65</v>
      </c>
      <c r="L29" s="33">
        <f>C29+F29-I29</f>
        <v>85</v>
      </c>
      <c r="M29" s="33">
        <v>0</v>
      </c>
      <c r="N29" s="33">
        <f>L29+M29</f>
        <v>85</v>
      </c>
      <c r="O29" s="33">
        <v>0</v>
      </c>
      <c r="P29" s="33">
        <v>0</v>
      </c>
      <c r="Q29" s="33">
        <v>0</v>
      </c>
      <c r="R29" s="33">
        <v>0</v>
      </c>
    </row>
    <row r="30" spans="1:18" ht="16.5" x14ac:dyDescent="0.3">
      <c r="A30" s="15">
        <v>3</v>
      </c>
      <c r="B30" s="21" t="s">
        <v>136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ht="16.5" x14ac:dyDescent="0.3">
      <c r="A31" s="15"/>
      <c r="B31" s="23" t="s">
        <v>123</v>
      </c>
      <c r="C31" s="33">
        <f>SUM(C28:C30)</f>
        <v>224</v>
      </c>
      <c r="D31" s="33">
        <f t="shared" ref="D31:R31" si="7">SUM(D28:D30)</f>
        <v>0</v>
      </c>
      <c r="E31" s="33">
        <f t="shared" si="7"/>
        <v>224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65</v>
      </c>
      <c r="J31" s="33">
        <f t="shared" si="7"/>
        <v>0</v>
      </c>
      <c r="K31" s="33">
        <f t="shared" si="7"/>
        <v>65</v>
      </c>
      <c r="L31" s="33">
        <f t="shared" si="7"/>
        <v>159</v>
      </c>
      <c r="M31" s="33">
        <f t="shared" si="7"/>
        <v>0</v>
      </c>
      <c r="N31" s="33">
        <f t="shared" si="7"/>
        <v>159</v>
      </c>
      <c r="O31" s="33">
        <f t="shared" si="7"/>
        <v>0</v>
      </c>
      <c r="P31" s="33">
        <f t="shared" si="7"/>
        <v>0</v>
      </c>
      <c r="Q31" s="33">
        <f t="shared" si="7"/>
        <v>0</v>
      </c>
      <c r="R31" s="33">
        <f t="shared" si="7"/>
        <v>0</v>
      </c>
    </row>
    <row r="32" spans="1:18" ht="16.5" x14ac:dyDescent="0.3">
      <c r="A32" s="46" t="s">
        <v>137</v>
      </c>
      <c r="B32" s="4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6.5" x14ac:dyDescent="0.3">
      <c r="A33" s="16" t="s">
        <v>138</v>
      </c>
      <c r="B33" s="24" t="s">
        <v>139</v>
      </c>
      <c r="C33" s="33">
        <v>0</v>
      </c>
      <c r="D33" s="33">
        <v>0</v>
      </c>
      <c r="E33" s="33">
        <v>0</v>
      </c>
      <c r="F33" s="33">
        <v>395</v>
      </c>
      <c r="G33" s="33">
        <v>85</v>
      </c>
      <c r="H33" s="33">
        <f>F33+G33</f>
        <v>480</v>
      </c>
      <c r="I33" s="33">
        <v>0</v>
      </c>
      <c r="J33" s="33">
        <v>0</v>
      </c>
      <c r="K33" s="33">
        <v>0</v>
      </c>
      <c r="L33" s="33">
        <f>C33+F33-I33</f>
        <v>395</v>
      </c>
      <c r="M33" s="33">
        <f>D33+G33-J33</f>
        <v>85</v>
      </c>
      <c r="N33" s="33">
        <f>L33+M33</f>
        <v>480</v>
      </c>
      <c r="O33" s="33">
        <v>0</v>
      </c>
      <c r="P33" s="33">
        <v>0</v>
      </c>
      <c r="Q33" s="33">
        <v>0</v>
      </c>
      <c r="R33" s="33">
        <v>0</v>
      </c>
    </row>
    <row r="34" spans="1:18" ht="16.5" x14ac:dyDescent="0.3">
      <c r="A34" s="16" t="s">
        <v>140</v>
      </c>
      <c r="B34" s="24" t="s">
        <v>141</v>
      </c>
      <c r="C34" s="33">
        <v>60</v>
      </c>
      <c r="D34" s="33">
        <v>30</v>
      </c>
      <c r="E34" s="33">
        <v>90</v>
      </c>
      <c r="F34" s="33">
        <v>630</v>
      </c>
      <c r="G34" s="33">
        <v>420</v>
      </c>
      <c r="H34" s="33">
        <f t="shared" ref="H34:H35" si="8">F34+G34</f>
        <v>1050</v>
      </c>
      <c r="I34" s="33">
        <v>0</v>
      </c>
      <c r="J34" s="33">
        <v>0</v>
      </c>
      <c r="K34" s="33">
        <v>0</v>
      </c>
      <c r="L34" s="33">
        <f t="shared" ref="L34:L35" si="9">C34+F34-I34</f>
        <v>690</v>
      </c>
      <c r="M34" s="33">
        <f t="shared" ref="M34:M35" si="10">D34+G34-J34</f>
        <v>450</v>
      </c>
      <c r="N34" s="33">
        <f t="shared" ref="N34:N35" si="11">L34+M34</f>
        <v>1140</v>
      </c>
      <c r="O34" s="33">
        <v>0</v>
      </c>
      <c r="P34" s="33">
        <v>0</v>
      </c>
      <c r="Q34" s="33">
        <v>0</v>
      </c>
      <c r="R34" s="33">
        <v>0</v>
      </c>
    </row>
    <row r="35" spans="1:18" ht="16.5" x14ac:dyDescent="0.3">
      <c r="A35" s="16" t="s">
        <v>142</v>
      </c>
      <c r="B35" s="24" t="s">
        <v>143</v>
      </c>
      <c r="C35" s="33">
        <v>0</v>
      </c>
      <c r="D35" s="33">
        <v>0</v>
      </c>
      <c r="E35" s="33">
        <v>0</v>
      </c>
      <c r="F35" s="33">
        <v>160</v>
      </c>
      <c r="G35" s="33">
        <v>60</v>
      </c>
      <c r="H35" s="33">
        <f t="shared" si="8"/>
        <v>220</v>
      </c>
      <c r="I35" s="33">
        <v>0</v>
      </c>
      <c r="J35" s="33">
        <v>0</v>
      </c>
      <c r="K35" s="33">
        <v>0</v>
      </c>
      <c r="L35" s="33">
        <f t="shared" si="9"/>
        <v>160</v>
      </c>
      <c r="M35" s="33">
        <f t="shared" si="10"/>
        <v>60</v>
      </c>
      <c r="N35" s="33">
        <f t="shared" si="11"/>
        <v>220</v>
      </c>
      <c r="O35" s="33">
        <v>0</v>
      </c>
      <c r="P35" s="33">
        <v>0</v>
      </c>
      <c r="Q35" s="33">
        <v>0</v>
      </c>
      <c r="R35" s="33">
        <v>0</v>
      </c>
    </row>
    <row r="36" spans="1:18" ht="16.5" x14ac:dyDescent="0.3">
      <c r="A36" s="16"/>
      <c r="B36" s="23" t="s">
        <v>11</v>
      </c>
      <c r="C36" s="33">
        <v>60</v>
      </c>
      <c r="D36" s="33">
        <v>30</v>
      </c>
      <c r="E36" s="33">
        <v>90</v>
      </c>
      <c r="F36" s="33">
        <f t="shared" ref="F36:R36" si="12">SUM(F33:F35)</f>
        <v>1185</v>
      </c>
      <c r="G36" s="33">
        <f t="shared" si="12"/>
        <v>565</v>
      </c>
      <c r="H36" s="33">
        <f t="shared" si="12"/>
        <v>1750</v>
      </c>
      <c r="I36" s="33">
        <f t="shared" si="12"/>
        <v>0</v>
      </c>
      <c r="J36" s="33">
        <f t="shared" si="12"/>
        <v>0</v>
      </c>
      <c r="K36" s="33">
        <f t="shared" si="12"/>
        <v>0</v>
      </c>
      <c r="L36" s="33">
        <f t="shared" si="12"/>
        <v>1245</v>
      </c>
      <c r="M36" s="33">
        <f t="shared" si="12"/>
        <v>595</v>
      </c>
      <c r="N36" s="33">
        <f t="shared" si="12"/>
        <v>1840</v>
      </c>
      <c r="O36" s="33">
        <f t="shared" si="12"/>
        <v>0</v>
      </c>
      <c r="P36" s="33">
        <f t="shared" si="12"/>
        <v>0</v>
      </c>
      <c r="Q36" s="33">
        <f t="shared" si="12"/>
        <v>0</v>
      </c>
      <c r="R36" s="33">
        <f t="shared" si="12"/>
        <v>0</v>
      </c>
    </row>
    <row r="37" spans="1:18" ht="16.5" x14ac:dyDescent="0.3">
      <c r="A37" s="19"/>
      <c r="B37" s="23" t="s">
        <v>144</v>
      </c>
      <c r="C37" s="33">
        <f>C14+C18+C21+C26+C31+C36</f>
        <v>3868</v>
      </c>
      <c r="D37" s="33">
        <f t="shared" ref="D37:R37" si="13">D14+D18+D21+D26+D31+D36</f>
        <v>30</v>
      </c>
      <c r="E37" s="33">
        <f t="shared" si="13"/>
        <v>3898</v>
      </c>
      <c r="F37" s="33">
        <f t="shared" si="13"/>
        <v>1185</v>
      </c>
      <c r="G37" s="33">
        <f t="shared" si="13"/>
        <v>565</v>
      </c>
      <c r="H37" s="33">
        <f t="shared" si="13"/>
        <v>1750</v>
      </c>
      <c r="I37" s="33">
        <f t="shared" si="13"/>
        <v>65</v>
      </c>
      <c r="J37" s="33">
        <f t="shared" si="13"/>
        <v>0</v>
      </c>
      <c r="K37" s="33">
        <f t="shared" si="13"/>
        <v>65</v>
      </c>
      <c r="L37" s="33">
        <f t="shared" si="13"/>
        <v>4988</v>
      </c>
      <c r="M37" s="33">
        <f t="shared" si="13"/>
        <v>595</v>
      </c>
      <c r="N37" s="33">
        <f>N36+N31+N26+N21+N18+N14</f>
        <v>5583</v>
      </c>
      <c r="O37" s="33">
        <f t="shared" si="13"/>
        <v>0</v>
      </c>
      <c r="P37" s="33">
        <f t="shared" si="13"/>
        <v>0</v>
      </c>
      <c r="Q37" s="33">
        <f t="shared" si="13"/>
        <v>0</v>
      </c>
      <c r="R37" s="33">
        <f t="shared" si="13"/>
        <v>0</v>
      </c>
    </row>
  </sheetData>
  <mergeCells count="30">
    <mergeCell ref="A27:B27"/>
    <mergeCell ref="A32:B32"/>
    <mergeCell ref="C3:N3"/>
    <mergeCell ref="O3:R3"/>
    <mergeCell ref="C5:E5"/>
    <mergeCell ref="F5:H5"/>
    <mergeCell ref="I5:K5"/>
    <mergeCell ref="L5:N5"/>
    <mergeCell ref="A2:A8"/>
    <mergeCell ref="B2:B8"/>
    <mergeCell ref="R5:R7"/>
    <mergeCell ref="O5:O7"/>
    <mergeCell ref="P5:P7"/>
    <mergeCell ref="Q5:Q7"/>
    <mergeCell ref="L6:L7"/>
    <mergeCell ref="M6:M7"/>
    <mergeCell ref="A1:R1"/>
    <mergeCell ref="A9:B9"/>
    <mergeCell ref="A15:B15"/>
    <mergeCell ref="A19:B19"/>
    <mergeCell ref="A22:B22"/>
    <mergeCell ref="C2:R2"/>
    <mergeCell ref="C6:C7"/>
    <mergeCell ref="D6:D7"/>
    <mergeCell ref="F6:F7"/>
    <mergeCell ref="G6:G7"/>
    <mergeCell ref="I6:I7"/>
    <mergeCell ref="J6:J7"/>
    <mergeCell ref="C4:N4"/>
    <mergeCell ref="O4:R4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topLeftCell="B28" zoomScale="115" zoomScaleSheetLayoutView="115" workbookViewId="0">
      <selection activeCell="H35" sqref="H35"/>
    </sheetView>
  </sheetViews>
  <sheetFormatPr defaultRowHeight="15.75" x14ac:dyDescent="0.3"/>
  <cols>
    <col min="1" max="1" width="9.140625" style="5"/>
    <col min="2" max="2" width="32.42578125" style="5" customWidth="1"/>
    <col min="3" max="5" width="9.140625" style="5"/>
    <col min="6" max="6" width="11.140625" style="5" customWidth="1"/>
    <col min="7" max="7" width="10.28515625" style="5" customWidth="1"/>
    <col min="8" max="8" width="8.5703125" style="5" customWidth="1"/>
    <col min="9" max="11" width="9.140625" style="5"/>
    <col min="12" max="12" width="11.28515625" style="5" customWidth="1"/>
    <col min="13" max="13" width="7.5703125" style="5" customWidth="1"/>
    <col min="14" max="14" width="7.85546875" style="5" customWidth="1"/>
    <col min="15" max="16384" width="9.140625" style="5"/>
  </cols>
  <sheetData>
    <row r="1" spans="1:17" x14ac:dyDescent="0.3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ht="15.75" hidden="1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x14ac:dyDescent="0.3">
      <c r="A3" s="69" t="s">
        <v>45</v>
      </c>
      <c r="B3" s="66" t="s">
        <v>58</v>
      </c>
      <c r="C3" s="63" t="s">
        <v>17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x14ac:dyDescent="0.3">
      <c r="A4" s="70"/>
      <c r="B4" s="67"/>
      <c r="C4" s="63" t="s">
        <v>18</v>
      </c>
      <c r="D4" s="63"/>
      <c r="E4" s="63"/>
      <c r="F4" s="63"/>
      <c r="G4" s="63"/>
      <c r="H4" s="63"/>
      <c r="I4" s="63" t="s">
        <v>19</v>
      </c>
      <c r="J4" s="63"/>
      <c r="K4" s="63"/>
      <c r="L4" s="63"/>
      <c r="M4" s="63" t="s">
        <v>20</v>
      </c>
      <c r="N4" s="63"/>
      <c r="O4" s="63"/>
    </row>
    <row r="5" spans="1:17" ht="16.5" customHeight="1" x14ac:dyDescent="0.3">
      <c r="A5" s="70"/>
      <c r="B5" s="67"/>
      <c r="C5" s="63" t="s">
        <v>21</v>
      </c>
      <c r="D5" s="63"/>
      <c r="E5" s="63"/>
      <c r="F5" s="63"/>
      <c r="G5" s="63" t="s">
        <v>22</v>
      </c>
      <c r="H5" s="64" t="s">
        <v>29</v>
      </c>
      <c r="I5" s="63" t="s">
        <v>23</v>
      </c>
      <c r="J5" s="63"/>
      <c r="K5" s="63"/>
      <c r="L5" s="63"/>
      <c r="M5" s="63" t="s">
        <v>109</v>
      </c>
      <c r="N5" s="63"/>
      <c r="O5" s="63"/>
    </row>
    <row r="6" spans="1:17" ht="76.5" customHeight="1" x14ac:dyDescent="0.3">
      <c r="A6" s="70"/>
      <c r="B6" s="67"/>
      <c r="C6" s="63" t="s">
        <v>151</v>
      </c>
      <c r="D6" s="63" t="s">
        <v>24</v>
      </c>
      <c r="E6" s="63" t="s">
        <v>25</v>
      </c>
      <c r="F6" s="64" t="s">
        <v>30</v>
      </c>
      <c r="G6" s="63"/>
      <c r="H6" s="72"/>
      <c r="I6" s="63" t="s">
        <v>158</v>
      </c>
      <c r="J6" s="63" t="s">
        <v>26</v>
      </c>
      <c r="K6" s="63" t="s">
        <v>33</v>
      </c>
      <c r="L6" s="73" t="s">
        <v>31</v>
      </c>
      <c r="M6" s="63" t="s">
        <v>27</v>
      </c>
      <c r="N6" s="63" t="s">
        <v>28</v>
      </c>
      <c r="O6" s="64" t="s">
        <v>32</v>
      </c>
      <c r="Q6" s="14"/>
    </row>
    <row r="7" spans="1:17" ht="3.75" customHeight="1" x14ac:dyDescent="0.3">
      <c r="A7" s="70"/>
      <c r="B7" s="67"/>
      <c r="C7" s="63"/>
      <c r="D7" s="63"/>
      <c r="E7" s="63"/>
      <c r="F7" s="65"/>
      <c r="G7" s="63"/>
      <c r="H7" s="65"/>
      <c r="I7" s="63"/>
      <c r="J7" s="63"/>
      <c r="K7" s="63"/>
      <c r="L7" s="74"/>
      <c r="M7" s="63"/>
      <c r="N7" s="63"/>
      <c r="O7" s="65"/>
      <c r="Q7" s="2"/>
    </row>
    <row r="8" spans="1:17" x14ac:dyDescent="0.3">
      <c r="A8" s="71"/>
      <c r="B8" s="68"/>
      <c r="C8" s="6">
        <v>23</v>
      </c>
      <c r="D8" s="6">
        <v>24</v>
      </c>
      <c r="E8" s="6">
        <v>25</v>
      </c>
      <c r="F8" s="6">
        <v>26</v>
      </c>
      <c r="G8" s="6">
        <v>27</v>
      </c>
      <c r="H8" s="6">
        <v>28</v>
      </c>
      <c r="I8" s="6">
        <v>29</v>
      </c>
      <c r="J8" s="6">
        <v>30</v>
      </c>
      <c r="K8" s="6">
        <v>31</v>
      </c>
      <c r="L8" s="6">
        <v>32</v>
      </c>
      <c r="M8" s="6">
        <v>33</v>
      </c>
      <c r="N8" s="6">
        <v>34</v>
      </c>
      <c r="O8" s="6">
        <v>35</v>
      </c>
      <c r="Q8" s="2"/>
    </row>
    <row r="9" spans="1:17" ht="16.5" x14ac:dyDescent="0.3">
      <c r="A9" s="48" t="s">
        <v>118</v>
      </c>
      <c r="B9" s="4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"/>
    </row>
    <row r="10" spans="1:17" ht="16.5" x14ac:dyDescent="0.3">
      <c r="A10" s="15">
        <v>1</v>
      </c>
      <c r="B10" s="17" t="s">
        <v>119</v>
      </c>
      <c r="C10" s="7">
        <v>4.34</v>
      </c>
      <c r="D10" s="4">
        <v>0</v>
      </c>
      <c r="E10" s="4">
        <v>0</v>
      </c>
      <c r="F10" s="4">
        <f>C10+D10-E10</f>
        <v>4.34</v>
      </c>
      <c r="G10" s="4">
        <v>0</v>
      </c>
      <c r="H10" s="4">
        <f>F10+G10</f>
        <v>4.34</v>
      </c>
      <c r="I10" s="4">
        <v>7.62</v>
      </c>
      <c r="J10" s="4">
        <v>0</v>
      </c>
      <c r="K10" s="4">
        <v>0</v>
      </c>
      <c r="L10" s="4">
        <f>I10+J10-K10</f>
        <v>7.62</v>
      </c>
      <c r="M10" s="34">
        <v>190</v>
      </c>
      <c r="N10" s="4">
        <v>17.53</v>
      </c>
      <c r="O10" s="34">
        <f>M10+N10</f>
        <v>207.53</v>
      </c>
      <c r="Q10" s="14"/>
    </row>
    <row r="11" spans="1:17" ht="16.5" x14ac:dyDescent="0.3">
      <c r="A11" s="15">
        <v>2</v>
      </c>
      <c r="B11" s="17" t="s">
        <v>120</v>
      </c>
      <c r="C11" s="11">
        <v>0</v>
      </c>
      <c r="D11" s="11"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/>
      <c r="Q11" s="14"/>
    </row>
    <row r="12" spans="1:17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7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7" ht="16.5" x14ac:dyDescent="0.3">
      <c r="A14" s="15"/>
      <c r="B14" s="18" t="s">
        <v>123</v>
      </c>
      <c r="C14" s="11">
        <f>SUM(C10:C13)</f>
        <v>4.34</v>
      </c>
      <c r="D14" s="11">
        <f t="shared" ref="D14:O14" si="0">SUM(D10:D13)</f>
        <v>0</v>
      </c>
      <c r="E14" s="11">
        <f t="shared" si="0"/>
        <v>0</v>
      </c>
      <c r="F14" s="11">
        <f t="shared" si="0"/>
        <v>4.34</v>
      </c>
      <c r="G14" s="11">
        <f t="shared" si="0"/>
        <v>0</v>
      </c>
      <c r="H14" s="11">
        <f t="shared" si="0"/>
        <v>4.34</v>
      </c>
      <c r="I14" s="11">
        <f t="shared" si="0"/>
        <v>7.62</v>
      </c>
      <c r="J14" s="11">
        <f t="shared" si="0"/>
        <v>0</v>
      </c>
      <c r="K14" s="11">
        <f t="shared" si="0"/>
        <v>0</v>
      </c>
      <c r="L14" s="11">
        <f t="shared" si="0"/>
        <v>7.62</v>
      </c>
      <c r="M14" s="11">
        <f t="shared" si="0"/>
        <v>190</v>
      </c>
      <c r="N14" s="11">
        <f t="shared" si="0"/>
        <v>17.53</v>
      </c>
      <c r="O14" s="11">
        <f t="shared" si="0"/>
        <v>207.53</v>
      </c>
    </row>
    <row r="15" spans="1:17" ht="16.5" x14ac:dyDescent="0.3">
      <c r="A15" s="44" t="s">
        <v>124</v>
      </c>
      <c r="B15" s="45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7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4" t="s">
        <v>127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44" t="s">
        <v>129</v>
      </c>
      <c r="B22" s="4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6.5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44" t="s">
        <v>133</v>
      </c>
      <c r="B27" s="4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6.5" x14ac:dyDescent="0.3">
      <c r="A28" s="15">
        <v>1</v>
      </c>
      <c r="B28" s="21" t="s">
        <v>134</v>
      </c>
      <c r="C28" s="11">
        <v>0.45</v>
      </c>
      <c r="D28" s="11">
        <v>0</v>
      </c>
      <c r="E28" s="11">
        <v>0</v>
      </c>
      <c r="F28" s="11">
        <f>C28+D28-E28</f>
        <v>0.45</v>
      </c>
      <c r="G28" s="11">
        <v>0</v>
      </c>
      <c r="H28" s="11">
        <f>F28+G28</f>
        <v>0.45</v>
      </c>
      <c r="I28" s="11">
        <v>1.1599999999999999</v>
      </c>
      <c r="J28" s="11">
        <v>0</v>
      </c>
      <c r="K28" s="11">
        <v>0</v>
      </c>
      <c r="L28" s="11">
        <f>I28+J28-K28</f>
        <v>1.1599999999999999</v>
      </c>
      <c r="M28" s="11">
        <v>0</v>
      </c>
      <c r="N28" s="11">
        <v>0</v>
      </c>
      <c r="O28" s="11">
        <f>M28+N28</f>
        <v>0</v>
      </c>
    </row>
    <row r="29" spans="1:15" ht="16.5" x14ac:dyDescent="0.3">
      <c r="A29" s="15">
        <v>2</v>
      </c>
      <c r="B29" s="21" t="s">
        <v>135</v>
      </c>
      <c r="C29" s="11">
        <v>0.24</v>
      </c>
      <c r="D29" s="11">
        <v>0</v>
      </c>
      <c r="E29" s="11">
        <v>0</v>
      </c>
      <c r="F29" s="11">
        <f>C29+D29-E29</f>
        <v>0.24</v>
      </c>
      <c r="G29" s="11">
        <v>0</v>
      </c>
      <c r="H29" s="11">
        <f>F29+G29</f>
        <v>0.24</v>
      </c>
      <c r="I29" s="11">
        <v>0.46</v>
      </c>
      <c r="J29" s="11">
        <v>0</v>
      </c>
      <c r="K29" s="11">
        <v>0</v>
      </c>
      <c r="L29" s="11">
        <f>I29+J29-K29</f>
        <v>0.46</v>
      </c>
      <c r="M29" s="11">
        <v>0</v>
      </c>
      <c r="N29" s="11">
        <v>0</v>
      </c>
      <c r="O29" s="11">
        <f>M29+N29</f>
        <v>0</v>
      </c>
    </row>
    <row r="30" spans="1:15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5"/>
      <c r="B31" s="23" t="s">
        <v>123</v>
      </c>
      <c r="C31" s="11">
        <f>SUM(C28:C30)</f>
        <v>0.69</v>
      </c>
      <c r="D31" s="11">
        <f t="shared" ref="D31:O31" si="1">SUM(D28:D30)</f>
        <v>0</v>
      </c>
      <c r="E31" s="11">
        <f t="shared" si="1"/>
        <v>0</v>
      </c>
      <c r="F31" s="11">
        <f t="shared" si="1"/>
        <v>0.69</v>
      </c>
      <c r="G31" s="11">
        <f t="shared" si="1"/>
        <v>0</v>
      </c>
      <c r="H31" s="11">
        <f t="shared" si="1"/>
        <v>0.69</v>
      </c>
      <c r="I31" s="11">
        <f t="shared" si="1"/>
        <v>1.6199999999999999</v>
      </c>
      <c r="J31" s="11">
        <f t="shared" si="1"/>
        <v>0</v>
      </c>
      <c r="K31" s="11">
        <f t="shared" si="1"/>
        <v>0</v>
      </c>
      <c r="L31" s="11">
        <f t="shared" si="1"/>
        <v>1.6199999999999999</v>
      </c>
      <c r="M31" s="11">
        <f t="shared" si="1"/>
        <v>0</v>
      </c>
      <c r="N31" s="11">
        <f t="shared" si="1"/>
        <v>0</v>
      </c>
      <c r="O31" s="11">
        <f t="shared" si="1"/>
        <v>0</v>
      </c>
    </row>
    <row r="32" spans="1:15" ht="16.5" x14ac:dyDescent="0.3">
      <c r="A32" s="46" t="s">
        <v>137</v>
      </c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6.5" x14ac:dyDescent="0.3">
      <c r="A33" s="16" t="s">
        <v>138</v>
      </c>
      <c r="B33" s="24" t="s">
        <v>139</v>
      </c>
      <c r="C33" s="11">
        <v>0</v>
      </c>
      <c r="D33" s="11">
        <v>0.48</v>
      </c>
      <c r="E33" s="11">
        <v>0</v>
      </c>
      <c r="F33" s="11">
        <f>SUM(C33:E33)</f>
        <v>0.48</v>
      </c>
      <c r="G33" s="11">
        <v>0</v>
      </c>
      <c r="H33" s="11">
        <f>F33+G33</f>
        <v>0.48</v>
      </c>
      <c r="I33" s="11">
        <v>0</v>
      </c>
      <c r="J33" s="11">
        <v>0.48</v>
      </c>
      <c r="K33" s="11">
        <v>0</v>
      </c>
      <c r="L33" s="11">
        <f>I33+J33-K33</f>
        <v>0.48</v>
      </c>
      <c r="M33" s="11">
        <v>0</v>
      </c>
      <c r="N33" s="11">
        <v>0</v>
      </c>
      <c r="O33" s="11">
        <v>0</v>
      </c>
    </row>
    <row r="34" spans="1:15" ht="16.5" x14ac:dyDescent="0.3">
      <c r="A34" s="16" t="s">
        <v>140</v>
      </c>
      <c r="B34" s="24" t="s">
        <v>141</v>
      </c>
      <c r="C34" s="11">
        <v>0.09</v>
      </c>
      <c r="D34" s="11">
        <v>1.05</v>
      </c>
      <c r="E34" s="11">
        <v>0</v>
      </c>
      <c r="F34" s="11">
        <f t="shared" ref="F34:F35" si="2">SUM(C34:E34)</f>
        <v>1.1400000000000001</v>
      </c>
      <c r="G34" s="11">
        <v>0</v>
      </c>
      <c r="H34" s="11">
        <f t="shared" ref="H34:H35" si="3">F34+G34</f>
        <v>1.1400000000000001</v>
      </c>
      <c r="I34" s="11">
        <v>1.25</v>
      </c>
      <c r="J34" s="11">
        <v>0.9</v>
      </c>
      <c r="K34" s="11">
        <v>0</v>
      </c>
      <c r="L34" s="11">
        <f t="shared" ref="L34:L35" si="4">I34+J34-K34</f>
        <v>2.15</v>
      </c>
      <c r="M34" s="11">
        <v>0</v>
      </c>
      <c r="N34" s="11">
        <v>0</v>
      </c>
      <c r="O34" s="11">
        <v>0</v>
      </c>
    </row>
    <row r="35" spans="1:15" ht="16.5" x14ac:dyDescent="0.3">
      <c r="A35" s="16" t="s">
        <v>142</v>
      </c>
      <c r="B35" s="24" t="s">
        <v>143</v>
      </c>
      <c r="C35" s="11">
        <v>0</v>
      </c>
      <c r="D35" s="11">
        <v>0.33</v>
      </c>
      <c r="E35" s="11">
        <v>0</v>
      </c>
      <c r="F35" s="11">
        <f t="shared" si="2"/>
        <v>0.33</v>
      </c>
      <c r="G35" s="11">
        <v>0</v>
      </c>
      <c r="H35" s="11">
        <f t="shared" si="3"/>
        <v>0.33</v>
      </c>
      <c r="I35" s="11">
        <v>0</v>
      </c>
      <c r="J35" s="11">
        <v>0.22</v>
      </c>
      <c r="K35" s="11">
        <v>0</v>
      </c>
      <c r="L35" s="11">
        <f t="shared" si="4"/>
        <v>0.22</v>
      </c>
      <c r="M35" s="11">
        <v>0</v>
      </c>
      <c r="N35" s="11">
        <v>0</v>
      </c>
      <c r="O35" s="11">
        <v>0</v>
      </c>
    </row>
    <row r="36" spans="1:15" ht="16.5" x14ac:dyDescent="0.3">
      <c r="A36" s="16"/>
      <c r="B36" s="23" t="s">
        <v>11</v>
      </c>
      <c r="C36" s="11">
        <f>SUM(C33:C35)</f>
        <v>0.09</v>
      </c>
      <c r="D36" s="11">
        <f t="shared" ref="D36:O36" si="5">SUM(D33:D35)</f>
        <v>1.86</v>
      </c>
      <c r="E36" s="11">
        <f t="shared" si="5"/>
        <v>0</v>
      </c>
      <c r="F36" s="11">
        <f t="shared" si="5"/>
        <v>1.9500000000000002</v>
      </c>
      <c r="G36" s="11">
        <f t="shared" si="5"/>
        <v>0</v>
      </c>
      <c r="H36" s="11">
        <f t="shared" si="5"/>
        <v>1.9500000000000002</v>
      </c>
      <c r="I36" s="11">
        <v>1.25</v>
      </c>
      <c r="J36" s="11">
        <f t="shared" si="5"/>
        <v>1.5999999999999999</v>
      </c>
      <c r="K36" s="11">
        <f t="shared" si="5"/>
        <v>0</v>
      </c>
      <c r="L36" s="11">
        <f t="shared" si="5"/>
        <v>2.85</v>
      </c>
      <c r="M36" s="11">
        <f t="shared" si="5"/>
        <v>0</v>
      </c>
      <c r="N36" s="11">
        <f t="shared" si="5"/>
        <v>0</v>
      </c>
      <c r="O36" s="11">
        <f t="shared" si="5"/>
        <v>0</v>
      </c>
    </row>
    <row r="37" spans="1:15" ht="16.5" x14ac:dyDescent="0.3">
      <c r="A37" s="19"/>
      <c r="B37" s="23" t="s">
        <v>144</v>
      </c>
      <c r="C37" s="11">
        <f>C14+C18+C21+C26+C31+C36</f>
        <v>5.1199999999999992</v>
      </c>
      <c r="D37" s="11">
        <f t="shared" ref="D37:O37" si="6">D14+D18+D21+D26+D31+D36</f>
        <v>1.86</v>
      </c>
      <c r="E37" s="11">
        <f t="shared" si="6"/>
        <v>0</v>
      </c>
      <c r="F37" s="11">
        <f t="shared" si="6"/>
        <v>6.9799999999999995</v>
      </c>
      <c r="G37" s="11">
        <f t="shared" si="6"/>
        <v>0</v>
      </c>
      <c r="H37" s="11">
        <f t="shared" si="6"/>
        <v>6.9799999999999995</v>
      </c>
      <c r="I37" s="11">
        <f t="shared" si="6"/>
        <v>10.49</v>
      </c>
      <c r="J37" s="11">
        <f t="shared" si="6"/>
        <v>1.5999999999999999</v>
      </c>
      <c r="K37" s="11">
        <f t="shared" si="6"/>
        <v>0</v>
      </c>
      <c r="L37" s="11">
        <f t="shared" si="6"/>
        <v>12.09</v>
      </c>
      <c r="M37" s="11">
        <f t="shared" si="6"/>
        <v>190</v>
      </c>
      <c r="N37" s="11">
        <f t="shared" si="6"/>
        <v>17.53</v>
      </c>
      <c r="O37" s="11">
        <f t="shared" si="6"/>
        <v>207.53</v>
      </c>
    </row>
  </sheetData>
  <mergeCells count="29">
    <mergeCell ref="C5:F5"/>
    <mergeCell ref="G5:G7"/>
    <mergeCell ref="I5:L5"/>
    <mergeCell ref="M5:O5"/>
    <mergeCell ref="C6:C7"/>
    <mergeCell ref="D6:D7"/>
    <mergeCell ref="H5:H7"/>
    <mergeCell ref="L6:L7"/>
    <mergeCell ref="O6:O7"/>
    <mergeCell ref="E6:E7"/>
    <mergeCell ref="I6:I7"/>
    <mergeCell ref="J6:J7"/>
    <mergeCell ref="K6:K7"/>
    <mergeCell ref="A32:B32"/>
    <mergeCell ref="A1:O1"/>
    <mergeCell ref="A9:B9"/>
    <mergeCell ref="A15:B15"/>
    <mergeCell ref="A19:B19"/>
    <mergeCell ref="A22:B22"/>
    <mergeCell ref="A27:B27"/>
    <mergeCell ref="M6:M7"/>
    <mergeCell ref="N6:N7"/>
    <mergeCell ref="F6:F7"/>
    <mergeCell ref="C3:O3"/>
    <mergeCell ref="C4:H4"/>
    <mergeCell ref="I4:L4"/>
    <mergeCell ref="M4:O4"/>
    <mergeCell ref="B3:B8"/>
    <mergeCell ref="A3:A8"/>
  </mergeCells>
  <pageMargins left="0.7" right="0.7" top="0.75" bottom="0.25" header="0.3" footer="0.3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A4" zoomScale="85" zoomScaleNormal="85" zoomScaleSheetLayoutView="85" workbookViewId="0">
      <selection activeCell="N33" sqref="N33"/>
    </sheetView>
  </sheetViews>
  <sheetFormatPr defaultRowHeight="15.75" x14ac:dyDescent="0.3"/>
  <cols>
    <col min="1" max="1" width="9.140625" style="5"/>
    <col min="2" max="2" width="38" style="5" customWidth="1"/>
    <col min="3" max="3" width="11.5703125" style="5" customWidth="1"/>
    <col min="4" max="4" width="12" style="5" customWidth="1"/>
    <col min="5" max="6" width="12.28515625" style="5" customWidth="1"/>
    <col min="7" max="7" width="10.85546875" style="5" customWidth="1"/>
    <col min="8" max="8" width="10" style="5" customWidth="1"/>
    <col min="9" max="9" width="15" style="5" customWidth="1"/>
    <col min="10" max="10" width="15.28515625" style="5" customWidth="1"/>
    <col min="11" max="11" width="13.85546875" style="5" customWidth="1"/>
    <col min="12" max="12" width="10.28515625" style="5" customWidth="1"/>
    <col min="13" max="13" width="11.140625" style="5" customWidth="1"/>
    <col min="14" max="14" width="11.7109375" style="5" customWidth="1"/>
    <col min="15" max="16384" width="9.140625" style="5"/>
  </cols>
  <sheetData>
    <row r="1" spans="1:16" x14ac:dyDescent="0.3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ht="16.5" x14ac:dyDescent="0.3">
      <c r="A2" s="58" t="s">
        <v>45</v>
      </c>
      <c r="B2" s="58" t="s">
        <v>1</v>
      </c>
      <c r="C2" s="47" t="s">
        <v>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ht="20.25" customHeight="1" x14ac:dyDescent="0.3">
      <c r="A3" s="58"/>
      <c r="B3" s="58"/>
      <c r="C3" s="47" t="s">
        <v>34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59" t="s">
        <v>159</v>
      </c>
    </row>
    <row r="4" spans="1:16" ht="21" customHeight="1" x14ac:dyDescent="0.3">
      <c r="A4" s="58"/>
      <c r="B4" s="58"/>
      <c r="C4" s="47" t="s">
        <v>35</v>
      </c>
      <c r="D4" s="47"/>
      <c r="E4" s="47"/>
      <c r="F4" s="47"/>
      <c r="G4" s="47"/>
      <c r="H4" s="47"/>
      <c r="I4" s="47"/>
      <c r="J4" s="47"/>
      <c r="K4" s="47"/>
      <c r="L4" s="76" t="s">
        <v>36</v>
      </c>
      <c r="M4" s="59" t="s">
        <v>104</v>
      </c>
      <c r="N4" s="60"/>
    </row>
    <row r="5" spans="1:16" ht="16.5" x14ac:dyDescent="0.3">
      <c r="A5" s="58"/>
      <c r="B5" s="58"/>
      <c r="C5" s="47" t="s">
        <v>37</v>
      </c>
      <c r="D5" s="47"/>
      <c r="E5" s="47"/>
      <c r="F5" s="47" t="s">
        <v>38</v>
      </c>
      <c r="G5" s="47"/>
      <c r="H5" s="47"/>
      <c r="I5" s="47" t="s">
        <v>39</v>
      </c>
      <c r="J5" s="47"/>
      <c r="K5" s="47"/>
      <c r="L5" s="77"/>
      <c r="M5" s="60"/>
      <c r="N5" s="60"/>
    </row>
    <row r="6" spans="1:16" ht="16.5" x14ac:dyDescent="0.3">
      <c r="A6" s="58"/>
      <c r="B6" s="58"/>
      <c r="C6" s="47" t="s">
        <v>27</v>
      </c>
      <c r="D6" s="47" t="s">
        <v>28</v>
      </c>
      <c r="E6" s="28" t="s">
        <v>11</v>
      </c>
      <c r="F6" s="47" t="s">
        <v>27</v>
      </c>
      <c r="G6" s="47" t="s">
        <v>28</v>
      </c>
      <c r="H6" s="28" t="s">
        <v>11</v>
      </c>
      <c r="I6" s="28" t="s">
        <v>27</v>
      </c>
      <c r="J6" s="28" t="s">
        <v>28</v>
      </c>
      <c r="K6" s="28" t="s">
        <v>11</v>
      </c>
      <c r="L6" s="77"/>
      <c r="M6" s="60"/>
      <c r="N6" s="60"/>
    </row>
    <row r="7" spans="1:16" ht="16.5" x14ac:dyDescent="0.3">
      <c r="A7" s="58"/>
      <c r="B7" s="58"/>
      <c r="C7" s="47"/>
      <c r="D7" s="47"/>
      <c r="E7" s="29" t="s">
        <v>40</v>
      </c>
      <c r="F7" s="47"/>
      <c r="G7" s="47"/>
      <c r="H7" s="29" t="s">
        <v>41</v>
      </c>
      <c r="I7" s="29" t="s">
        <v>42</v>
      </c>
      <c r="J7" s="29" t="s">
        <v>43</v>
      </c>
      <c r="K7" s="29" t="s">
        <v>44</v>
      </c>
      <c r="L7" s="78"/>
      <c r="M7" s="61"/>
      <c r="N7" s="61"/>
    </row>
    <row r="8" spans="1:16" ht="16.5" x14ac:dyDescent="0.3">
      <c r="A8" s="58"/>
      <c r="B8" s="58"/>
      <c r="C8" s="26">
        <v>36</v>
      </c>
      <c r="D8" s="1">
        <v>37</v>
      </c>
      <c r="E8" s="1">
        <v>38</v>
      </c>
      <c r="F8" s="1">
        <v>39</v>
      </c>
      <c r="G8" s="1">
        <v>40</v>
      </c>
      <c r="H8" s="1">
        <v>41</v>
      </c>
      <c r="I8" s="1">
        <v>42</v>
      </c>
      <c r="J8" s="1">
        <v>43</v>
      </c>
      <c r="K8" s="1">
        <v>44</v>
      </c>
      <c r="L8" s="1">
        <v>45</v>
      </c>
      <c r="M8" s="1">
        <v>46</v>
      </c>
      <c r="N8" s="1">
        <v>47</v>
      </c>
    </row>
    <row r="9" spans="1:16" ht="16.5" x14ac:dyDescent="0.3">
      <c r="A9" s="48" t="s">
        <v>118</v>
      </c>
      <c r="B9" s="4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ht="16.5" x14ac:dyDescent="0.3">
      <c r="A10" s="15">
        <v>1</v>
      </c>
      <c r="B10" s="17" t="s">
        <v>119</v>
      </c>
      <c r="C10" s="11">
        <v>0</v>
      </c>
      <c r="D10" s="11">
        <v>0</v>
      </c>
      <c r="E10" s="11">
        <f>SUM(C10:D10)</f>
        <v>0</v>
      </c>
      <c r="F10" s="30">
        <v>164.25</v>
      </c>
      <c r="G10" s="30">
        <v>0</v>
      </c>
      <c r="H10" s="30">
        <f>SUM(F10:G10)</f>
        <v>164.25</v>
      </c>
      <c r="I10" s="37">
        <f>'3(23-35)'!M10+'4(36-47)'!C10-'4(36-47)'!F10</f>
        <v>25.75</v>
      </c>
      <c r="J10" s="30">
        <f>'3(23-35)'!N10+'4(36-47)'!D10-'4(36-47)'!G10</f>
        <v>17.53</v>
      </c>
      <c r="K10" s="37">
        <f>I10+J10</f>
        <v>43.28</v>
      </c>
      <c r="L10" s="30">
        <v>0</v>
      </c>
      <c r="M10" s="38">
        <f>'3(23-35)'!L10+'4(36-47)'!K10+'4(36-47)'!L10</f>
        <v>50.9</v>
      </c>
      <c r="N10" s="38">
        <f>'3(23-35)'!H10+'4(36-47)'!M10</f>
        <v>55.239999999999995</v>
      </c>
    </row>
    <row r="11" spans="1:16" ht="16.5" x14ac:dyDescent="0.3">
      <c r="A11" s="15">
        <v>2</v>
      </c>
      <c r="B11" s="17" t="s">
        <v>120</v>
      </c>
      <c r="C11" s="11">
        <v>0</v>
      </c>
      <c r="D11" s="11">
        <v>0</v>
      </c>
      <c r="E11" s="11">
        <f t="shared" ref="E11:E13" si="0">SUM(C11:D11)</f>
        <v>0</v>
      </c>
      <c r="F11" s="11">
        <v>0</v>
      </c>
      <c r="G11" s="11">
        <v>0</v>
      </c>
      <c r="H11" s="26">
        <f t="shared" ref="H11:H13" si="1">SUM(F11:G11)</f>
        <v>0</v>
      </c>
      <c r="I11" s="35">
        <f>'3(23-35)'!M11+'4(36-47)'!C11-'4(36-47)'!F11</f>
        <v>0</v>
      </c>
      <c r="J11" s="26">
        <f>'3(23-35)'!N11+'4(36-47)'!D11-'4(36-47)'!G11</f>
        <v>0</v>
      </c>
      <c r="K11" s="35">
        <f t="shared" ref="K11:K13" si="2">I11+J11</f>
        <v>0</v>
      </c>
      <c r="L11" s="26">
        <v>0</v>
      </c>
      <c r="M11" s="38">
        <f>'3(23-35)'!L11+'4(36-47)'!K11+'4(36-47)'!L11</f>
        <v>0</v>
      </c>
      <c r="N11" s="38">
        <f>'3(23-35)'!H11+'4(36-47)'!M11</f>
        <v>0</v>
      </c>
      <c r="P11" s="41"/>
    </row>
    <row r="12" spans="1:16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26">
        <f t="shared" si="1"/>
        <v>0</v>
      </c>
      <c r="I12" s="35">
        <f>'3(23-35)'!M12+'4(36-47)'!C12-'4(36-47)'!F12</f>
        <v>0</v>
      </c>
      <c r="J12" s="26">
        <f>'3(23-35)'!N12+'4(36-47)'!D12-'4(36-47)'!G12</f>
        <v>0</v>
      </c>
      <c r="K12" s="35">
        <f t="shared" si="2"/>
        <v>0</v>
      </c>
      <c r="L12" s="26">
        <v>0</v>
      </c>
      <c r="M12" s="38">
        <f>'3(23-35)'!L12+'4(36-47)'!K12+'4(36-47)'!L12</f>
        <v>0</v>
      </c>
      <c r="N12" s="38">
        <f>'3(23-35)'!H12+'4(36-47)'!M12</f>
        <v>0</v>
      </c>
    </row>
    <row r="13" spans="1:16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26">
        <f t="shared" si="1"/>
        <v>0</v>
      </c>
      <c r="I13" s="35">
        <f>'3(23-35)'!M13+'4(36-47)'!C13-'4(36-47)'!F13</f>
        <v>0</v>
      </c>
      <c r="J13" s="26">
        <f>'3(23-35)'!N13+'4(36-47)'!D13-'4(36-47)'!G13</f>
        <v>0</v>
      </c>
      <c r="K13" s="35">
        <f t="shared" si="2"/>
        <v>0</v>
      </c>
      <c r="L13" s="26">
        <v>0</v>
      </c>
      <c r="M13" s="38">
        <f>'3(23-35)'!L13+'4(36-47)'!K13+'4(36-47)'!L13</f>
        <v>0</v>
      </c>
      <c r="N13" s="38">
        <f>'3(23-35)'!H13+'4(36-47)'!M13</f>
        <v>0</v>
      </c>
    </row>
    <row r="14" spans="1:16" ht="16.5" x14ac:dyDescent="0.3">
      <c r="A14" s="15"/>
      <c r="B14" s="18" t="s">
        <v>123</v>
      </c>
      <c r="C14" s="11">
        <f>SUM(C10:C13)</f>
        <v>0</v>
      </c>
      <c r="D14" s="11">
        <f t="shared" ref="D14:L14" si="3">SUM(D10:D13)</f>
        <v>0</v>
      </c>
      <c r="E14" s="11">
        <f t="shared" si="3"/>
        <v>0</v>
      </c>
      <c r="F14" s="11">
        <f t="shared" si="3"/>
        <v>164.25</v>
      </c>
      <c r="G14" s="11">
        <f t="shared" si="3"/>
        <v>0</v>
      </c>
      <c r="H14" s="11">
        <f t="shared" si="3"/>
        <v>164.25</v>
      </c>
      <c r="I14" s="11">
        <f t="shared" si="3"/>
        <v>25.75</v>
      </c>
      <c r="J14" s="11">
        <f t="shared" si="3"/>
        <v>17.53</v>
      </c>
      <c r="K14" s="11">
        <f t="shared" si="3"/>
        <v>43.28</v>
      </c>
      <c r="L14" s="11">
        <f t="shared" si="3"/>
        <v>0</v>
      </c>
      <c r="M14" s="38">
        <f>'3(23-35)'!L14+'4(36-47)'!K14+'4(36-47)'!L14</f>
        <v>50.9</v>
      </c>
      <c r="N14" s="38">
        <f>'3(23-35)'!H14+'4(36-47)'!M14</f>
        <v>55.239999999999995</v>
      </c>
    </row>
    <row r="15" spans="1:16" ht="21" customHeight="1" x14ac:dyDescent="0.3">
      <c r="A15" s="44" t="s">
        <v>124</v>
      </c>
      <c r="B15" s="4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>
        <f>'3(23-35)'!L15+'4(36-47)'!K15+'4(36-47)'!L15</f>
        <v>0</v>
      </c>
      <c r="N15" s="38">
        <f>'3(23-35)'!H15+'4(36-47)'!M15</f>
        <v>0</v>
      </c>
    </row>
    <row r="16" spans="1:16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38">
        <f>'3(23-35)'!L16+'4(36-47)'!K16+'4(36-47)'!L16</f>
        <v>0</v>
      </c>
      <c r="N16" s="38">
        <f>'3(23-35)'!H16+'4(36-47)'!M16</f>
        <v>0</v>
      </c>
    </row>
    <row r="17" spans="1:14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8">
        <f>'3(23-35)'!L17+'4(36-47)'!K17+'4(36-47)'!L17</f>
        <v>0</v>
      </c>
      <c r="N17" s="38">
        <f>'3(23-35)'!H17+'4(36-47)'!M17</f>
        <v>0</v>
      </c>
    </row>
    <row r="18" spans="1:14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8">
        <f>'3(23-35)'!L18+'4(36-47)'!K18+'4(36-47)'!L18</f>
        <v>0</v>
      </c>
      <c r="N18" s="38">
        <f>'3(23-35)'!H18+'4(36-47)'!M18</f>
        <v>0</v>
      </c>
    </row>
    <row r="19" spans="1:14" ht="16.5" x14ac:dyDescent="0.3">
      <c r="A19" s="44" t="s">
        <v>127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>
        <f>'3(23-35)'!L19+'4(36-47)'!K19+'4(36-47)'!L19</f>
        <v>0</v>
      </c>
      <c r="N19" s="38">
        <f>'3(23-35)'!H19+'4(36-47)'!M19</f>
        <v>0</v>
      </c>
    </row>
    <row r="20" spans="1:14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8">
        <f>'3(23-35)'!L20+'4(36-47)'!K20+'4(36-47)'!L20</f>
        <v>0</v>
      </c>
      <c r="N20" s="38">
        <f>'3(23-35)'!H20+'4(36-47)'!M20</f>
        <v>0</v>
      </c>
    </row>
    <row r="21" spans="1:14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8">
        <f>'3(23-35)'!L21+'4(36-47)'!K21+'4(36-47)'!L21</f>
        <v>0</v>
      </c>
      <c r="N21" s="38">
        <f>'3(23-35)'!H21+'4(36-47)'!M21</f>
        <v>0</v>
      </c>
    </row>
    <row r="22" spans="1:14" ht="16.5" x14ac:dyDescent="0.3">
      <c r="A22" s="44" t="s">
        <v>129</v>
      </c>
      <c r="B22" s="4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>
        <f>'3(23-35)'!L22+'4(36-47)'!K22+'4(36-47)'!L22</f>
        <v>0</v>
      </c>
      <c r="N22" s="38">
        <f>'3(23-35)'!H22+'4(36-47)'!M22</f>
        <v>0</v>
      </c>
    </row>
    <row r="23" spans="1:14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8">
        <f>'3(23-35)'!L23+'4(36-47)'!K23+'4(36-47)'!L23</f>
        <v>0</v>
      </c>
      <c r="N23" s="38">
        <f>'3(23-35)'!H23+'4(36-47)'!M23</f>
        <v>0</v>
      </c>
    </row>
    <row r="24" spans="1:14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8">
        <f>'3(23-35)'!L24+'4(36-47)'!K24+'4(36-47)'!L24</f>
        <v>0</v>
      </c>
      <c r="N24" s="38">
        <f>'3(23-35)'!H24+'4(36-47)'!M24</f>
        <v>0</v>
      </c>
    </row>
    <row r="25" spans="1:14" ht="18.75" customHeight="1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8">
        <f>'3(23-35)'!L25+'4(36-47)'!K25+'4(36-47)'!L25</f>
        <v>0</v>
      </c>
      <c r="N25" s="38">
        <f>'3(23-35)'!H25+'4(36-47)'!M25</f>
        <v>0</v>
      </c>
    </row>
    <row r="26" spans="1:14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8">
        <f>'3(23-35)'!L26+'4(36-47)'!K26+'4(36-47)'!L26</f>
        <v>0</v>
      </c>
      <c r="N26" s="38">
        <f>'3(23-35)'!H26+'4(36-47)'!M26</f>
        <v>0</v>
      </c>
    </row>
    <row r="27" spans="1:14" ht="16.5" x14ac:dyDescent="0.3">
      <c r="A27" s="44" t="s">
        <v>133</v>
      </c>
      <c r="B27" s="4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>
        <f>'3(23-35)'!L27+'4(36-47)'!K27+'4(36-47)'!L27</f>
        <v>0</v>
      </c>
      <c r="N27" s="38">
        <f>'3(23-35)'!H27+'4(36-47)'!M27</f>
        <v>0</v>
      </c>
    </row>
    <row r="28" spans="1:14" ht="16.5" x14ac:dyDescent="0.3">
      <c r="A28" s="15">
        <v>1</v>
      </c>
      <c r="B28" s="21" t="s">
        <v>134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38">
        <f>'3(23-35)'!L28+'4(36-47)'!K28+'4(36-47)'!L28</f>
        <v>1.1599999999999999</v>
      </c>
      <c r="N28" s="38">
        <f>'3(23-35)'!H28+'4(36-47)'!M28</f>
        <v>1.6099999999999999</v>
      </c>
    </row>
    <row r="29" spans="1:14" ht="16.5" x14ac:dyDescent="0.3">
      <c r="A29" s="15">
        <v>2</v>
      </c>
      <c r="B29" s="21" t="s">
        <v>135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38">
        <f>'3(23-35)'!L29+'4(36-47)'!K29+'4(36-47)'!L29</f>
        <v>0.46</v>
      </c>
      <c r="N29" s="38">
        <f>'3(23-35)'!H29+'4(36-47)'!M29</f>
        <v>0.7</v>
      </c>
    </row>
    <row r="30" spans="1:14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8">
        <f>'3(23-35)'!L30+'4(36-47)'!K30+'4(36-47)'!L30</f>
        <v>0</v>
      </c>
      <c r="N30" s="38">
        <f>'3(23-35)'!H30+'4(36-47)'!M30</f>
        <v>0</v>
      </c>
    </row>
    <row r="31" spans="1:14" ht="16.5" x14ac:dyDescent="0.3">
      <c r="A31" s="15"/>
      <c r="B31" s="23" t="s">
        <v>123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8">
        <f>'3(23-35)'!L31+'4(36-47)'!K31+'4(36-47)'!L31</f>
        <v>1.6199999999999999</v>
      </c>
      <c r="N31" s="38">
        <f>'3(23-35)'!H31+'4(36-47)'!M31</f>
        <v>2.3099999999999996</v>
      </c>
    </row>
    <row r="32" spans="1:14" ht="16.5" x14ac:dyDescent="0.3">
      <c r="A32" s="46" t="s">
        <v>137</v>
      </c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>
        <f>'3(23-35)'!L32+'4(36-47)'!K32+'4(36-47)'!L32</f>
        <v>0</v>
      </c>
      <c r="N32" s="38">
        <f>'3(23-35)'!H32+'4(36-47)'!M32</f>
        <v>0</v>
      </c>
    </row>
    <row r="33" spans="1:14" ht="16.5" x14ac:dyDescent="0.3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38">
        <f>'3(23-35)'!L33+'4(36-47)'!K33+'4(36-47)'!L33</f>
        <v>0.48</v>
      </c>
      <c r="N33" s="38">
        <f>'3(23-35)'!H33+'4(36-47)'!M33</f>
        <v>0.96</v>
      </c>
    </row>
    <row r="34" spans="1:14" ht="16.5" x14ac:dyDescent="0.3">
      <c r="A34" s="16" t="s">
        <v>140</v>
      </c>
      <c r="B34" s="24" t="s">
        <v>141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38">
        <f>'3(23-35)'!L34+'4(36-47)'!K34+'4(36-47)'!L34</f>
        <v>2.15</v>
      </c>
      <c r="N34" s="38">
        <f>'3(23-35)'!H34+'4(36-47)'!M34</f>
        <v>3.29</v>
      </c>
    </row>
    <row r="35" spans="1:14" ht="16.5" x14ac:dyDescent="0.3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38">
        <f>'3(23-35)'!L35+'4(36-47)'!K35+'4(36-47)'!L35</f>
        <v>0.22</v>
      </c>
      <c r="N35" s="38">
        <f>'3(23-35)'!H35+'4(36-47)'!M35</f>
        <v>0.55000000000000004</v>
      </c>
    </row>
    <row r="36" spans="1:14" ht="16.5" x14ac:dyDescent="0.3">
      <c r="A36" s="16"/>
      <c r="B36" s="23" t="s">
        <v>11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38">
        <f>'3(23-35)'!L36+'4(36-47)'!K36+'4(36-47)'!L36</f>
        <v>2.85</v>
      </c>
      <c r="N36" s="38">
        <f>'3(23-35)'!H36+'4(36-47)'!M36</f>
        <v>4.8000000000000007</v>
      </c>
    </row>
    <row r="37" spans="1:14" ht="16.5" x14ac:dyDescent="0.3">
      <c r="A37" s="19"/>
      <c r="B37" s="23" t="s">
        <v>144</v>
      </c>
      <c r="C37" s="11">
        <f>C14+C18+C21+C26+C31+C36</f>
        <v>0</v>
      </c>
      <c r="D37" s="11">
        <f t="shared" ref="D37:M37" si="4">D14+D18+D21+D26+D31+D36</f>
        <v>0</v>
      </c>
      <c r="E37" s="11">
        <f t="shared" si="4"/>
        <v>0</v>
      </c>
      <c r="F37" s="11">
        <f t="shared" si="4"/>
        <v>164.25</v>
      </c>
      <c r="G37" s="11">
        <f t="shared" si="4"/>
        <v>0</v>
      </c>
      <c r="H37" s="11">
        <f t="shared" si="4"/>
        <v>164.25</v>
      </c>
      <c r="I37" s="11">
        <f t="shared" si="4"/>
        <v>25.75</v>
      </c>
      <c r="J37" s="11">
        <f t="shared" si="4"/>
        <v>17.53</v>
      </c>
      <c r="K37" s="11">
        <f t="shared" si="4"/>
        <v>43.28</v>
      </c>
      <c r="L37" s="11">
        <f t="shared" si="4"/>
        <v>0</v>
      </c>
      <c r="M37" s="11">
        <f t="shared" si="4"/>
        <v>55.37</v>
      </c>
      <c r="N37" s="36">
        <f>N14+N18+N22+N26+N31+N36</f>
        <v>62.349999999999994</v>
      </c>
    </row>
  </sheetData>
  <mergeCells count="22">
    <mergeCell ref="C5:E5"/>
    <mergeCell ref="F5:H5"/>
    <mergeCell ref="I5:K5"/>
    <mergeCell ref="C6:C7"/>
    <mergeCell ref="D6:D7"/>
    <mergeCell ref="F6:F7"/>
    <mergeCell ref="A32:B32"/>
    <mergeCell ref="A1:N1"/>
    <mergeCell ref="A9:B9"/>
    <mergeCell ref="A15:B15"/>
    <mergeCell ref="A19:B19"/>
    <mergeCell ref="A22:B22"/>
    <mergeCell ref="A27:B27"/>
    <mergeCell ref="G6:G7"/>
    <mergeCell ref="M4:M7"/>
    <mergeCell ref="N3:N7"/>
    <mergeCell ref="A2:A8"/>
    <mergeCell ref="B2:B8"/>
    <mergeCell ref="C2:N2"/>
    <mergeCell ref="C3:M3"/>
    <mergeCell ref="C4:K4"/>
    <mergeCell ref="L4:L7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view="pageBreakPreview" zoomScale="85" zoomScaleNormal="85" zoomScaleSheetLayoutView="85" workbookViewId="0">
      <selection activeCell="O7" sqref="O7"/>
    </sheetView>
  </sheetViews>
  <sheetFormatPr defaultRowHeight="15.75" x14ac:dyDescent="0.3"/>
  <cols>
    <col min="1" max="1" width="9.140625" style="5"/>
    <col min="2" max="2" width="38.140625" style="5" customWidth="1"/>
    <col min="3" max="3" width="10.85546875" style="5" customWidth="1"/>
    <col min="4" max="4" width="11" style="5" customWidth="1"/>
    <col min="5" max="5" width="9.85546875" style="5" customWidth="1"/>
    <col min="6" max="6" width="14.28515625" style="5" customWidth="1"/>
    <col min="7" max="7" width="11.85546875" style="5" customWidth="1"/>
    <col min="8" max="8" width="11.42578125" style="5" customWidth="1"/>
    <col min="9" max="9" width="10.85546875" style="5" customWidth="1"/>
    <col min="10" max="10" width="11.5703125" style="5" customWidth="1"/>
    <col min="11" max="11" width="10.28515625" style="5" customWidth="1"/>
    <col min="12" max="12" width="11.140625" style="5" customWidth="1"/>
    <col min="13" max="13" width="13.7109375" style="5" customWidth="1"/>
    <col min="14" max="16384" width="9.140625" style="5"/>
  </cols>
  <sheetData>
    <row r="1" spans="1:22" x14ac:dyDescent="0.3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2" ht="16.5" x14ac:dyDescent="0.3">
      <c r="A2" s="66" t="s">
        <v>45</v>
      </c>
      <c r="B2" s="66" t="s">
        <v>58</v>
      </c>
      <c r="C2" s="47" t="s">
        <v>46</v>
      </c>
      <c r="D2" s="47"/>
      <c r="E2" s="47"/>
      <c r="F2" s="47"/>
      <c r="G2" s="47" t="s">
        <v>47</v>
      </c>
      <c r="H2" s="47"/>
      <c r="I2" s="47"/>
      <c r="J2" s="47"/>
      <c r="K2" s="47" t="s">
        <v>48</v>
      </c>
      <c r="L2" s="47"/>
      <c r="M2" s="47"/>
      <c r="N2" s="47"/>
      <c r="O2" s="47"/>
    </row>
    <row r="3" spans="1:22" ht="40.5" customHeight="1" x14ac:dyDescent="0.3">
      <c r="A3" s="67"/>
      <c r="B3" s="67"/>
      <c r="C3" s="47" t="s">
        <v>49</v>
      </c>
      <c r="D3" s="47" t="s">
        <v>50</v>
      </c>
      <c r="E3" s="47" t="s">
        <v>51</v>
      </c>
      <c r="F3" s="59" t="s">
        <v>110</v>
      </c>
      <c r="G3" s="47" t="s">
        <v>52</v>
      </c>
      <c r="H3" s="47" t="s">
        <v>53</v>
      </c>
      <c r="I3" s="47" t="s">
        <v>54</v>
      </c>
      <c r="J3" s="59" t="s">
        <v>105</v>
      </c>
      <c r="K3" s="47" t="s">
        <v>55</v>
      </c>
      <c r="L3" s="47"/>
      <c r="M3" s="47" t="s">
        <v>56</v>
      </c>
      <c r="N3" s="47" t="s">
        <v>57</v>
      </c>
      <c r="O3" s="59" t="s">
        <v>113</v>
      </c>
    </row>
    <row r="4" spans="1:22" ht="43.5" customHeight="1" x14ac:dyDescent="0.3">
      <c r="A4" s="67"/>
      <c r="B4" s="67"/>
      <c r="C4" s="47"/>
      <c r="D4" s="47"/>
      <c r="E4" s="47"/>
      <c r="F4" s="61"/>
      <c r="G4" s="47"/>
      <c r="H4" s="47"/>
      <c r="I4" s="47"/>
      <c r="J4" s="61"/>
      <c r="K4" s="26" t="s">
        <v>111</v>
      </c>
      <c r="L4" s="26" t="s">
        <v>112</v>
      </c>
      <c r="M4" s="47"/>
      <c r="N4" s="47"/>
      <c r="O4" s="61"/>
    </row>
    <row r="5" spans="1:22" ht="17.25" customHeight="1" x14ac:dyDescent="0.3">
      <c r="A5" s="68"/>
      <c r="B5" s="68"/>
      <c r="C5" s="27">
        <v>48</v>
      </c>
      <c r="D5" s="27">
        <v>49</v>
      </c>
      <c r="E5" s="27">
        <v>50</v>
      </c>
      <c r="F5" s="12">
        <v>51</v>
      </c>
      <c r="G5" s="12">
        <v>52</v>
      </c>
      <c r="H5" s="12">
        <v>53</v>
      </c>
      <c r="I5" s="12">
        <v>54</v>
      </c>
      <c r="J5" s="12">
        <v>55</v>
      </c>
      <c r="K5" s="12">
        <v>56</v>
      </c>
      <c r="L5" s="12">
        <v>57</v>
      </c>
      <c r="M5" s="12">
        <v>58</v>
      </c>
      <c r="N5" s="12">
        <v>59</v>
      </c>
      <c r="O5" s="12">
        <v>60</v>
      </c>
    </row>
    <row r="6" spans="1:22" ht="14.25" customHeight="1" x14ac:dyDescent="0.3">
      <c r="A6" s="48" t="s">
        <v>118</v>
      </c>
      <c r="B6" s="49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ht="16.5" x14ac:dyDescent="0.3">
      <c r="A7" s="15">
        <v>1</v>
      </c>
      <c r="B7" s="17" t="s">
        <v>119</v>
      </c>
      <c r="C7" s="30">
        <v>207.53</v>
      </c>
      <c r="D7" s="30">
        <v>0</v>
      </c>
      <c r="E7" s="30">
        <v>164.25</v>
      </c>
      <c r="F7" s="30">
        <f>C7+D7-E7</f>
        <v>43.28</v>
      </c>
      <c r="G7" s="30">
        <v>0</v>
      </c>
      <c r="H7" s="30">
        <v>0</v>
      </c>
      <c r="I7" s="30">
        <v>0</v>
      </c>
      <c r="J7" s="30">
        <f>G7+H7-I7</f>
        <v>0</v>
      </c>
      <c r="K7" s="30">
        <v>0</v>
      </c>
      <c r="L7" s="30">
        <v>0</v>
      </c>
      <c r="M7" s="30">
        <v>19.63</v>
      </c>
      <c r="N7" s="30">
        <v>1.75</v>
      </c>
      <c r="O7" s="30">
        <f>L7+M7+N7</f>
        <v>21.38</v>
      </c>
      <c r="U7" s="14"/>
      <c r="V7" s="14"/>
    </row>
    <row r="8" spans="1:22" ht="16.5" x14ac:dyDescent="0.3">
      <c r="A8" s="15">
        <v>2</v>
      </c>
      <c r="B8" s="17" t="s">
        <v>120</v>
      </c>
      <c r="C8" s="8">
        <v>0</v>
      </c>
      <c r="D8" s="8">
        <v>0</v>
      </c>
      <c r="E8" s="8">
        <v>0</v>
      </c>
      <c r="F8" s="30">
        <f t="shared" ref="F8:F10" si="0">C8+D8-E8</f>
        <v>0</v>
      </c>
      <c r="G8" s="8">
        <v>0</v>
      </c>
      <c r="H8" s="8">
        <v>0</v>
      </c>
      <c r="I8" s="8">
        <v>0</v>
      </c>
      <c r="J8" s="30">
        <f t="shared" ref="J8:J10" si="1">G8+H8-I8</f>
        <v>0</v>
      </c>
      <c r="K8" s="8">
        <v>0</v>
      </c>
      <c r="L8" s="8">
        <v>0</v>
      </c>
      <c r="M8" s="8">
        <v>0</v>
      </c>
      <c r="N8" s="8">
        <v>0</v>
      </c>
      <c r="O8" s="30">
        <f t="shared" ref="O8:O10" si="2">L8+M8+N8</f>
        <v>0</v>
      </c>
      <c r="U8" s="14"/>
      <c r="V8" s="14"/>
    </row>
    <row r="9" spans="1:22" ht="16.5" x14ac:dyDescent="0.3">
      <c r="A9" s="15">
        <v>3</v>
      </c>
      <c r="B9" s="17" t="s">
        <v>121</v>
      </c>
      <c r="C9" s="8">
        <v>0</v>
      </c>
      <c r="D9" s="8">
        <v>0</v>
      </c>
      <c r="E9" s="8">
        <v>0</v>
      </c>
      <c r="F9" s="30">
        <f t="shared" si="0"/>
        <v>0</v>
      </c>
      <c r="G9" s="8">
        <v>0</v>
      </c>
      <c r="H9" s="8">
        <v>0</v>
      </c>
      <c r="I9" s="8">
        <v>0</v>
      </c>
      <c r="J9" s="30">
        <f t="shared" si="1"/>
        <v>0</v>
      </c>
      <c r="K9" s="8">
        <v>0</v>
      </c>
      <c r="L9" s="8">
        <v>0</v>
      </c>
      <c r="M9" s="8">
        <v>0</v>
      </c>
      <c r="N9" s="8">
        <v>0</v>
      </c>
      <c r="O9" s="30">
        <f t="shared" si="2"/>
        <v>0</v>
      </c>
      <c r="U9" s="14"/>
      <c r="V9" s="14"/>
    </row>
    <row r="10" spans="1:22" ht="16.5" x14ac:dyDescent="0.3">
      <c r="A10" s="15">
        <v>4</v>
      </c>
      <c r="B10" s="17" t="s">
        <v>122</v>
      </c>
      <c r="C10" s="8">
        <v>0</v>
      </c>
      <c r="D10" s="8">
        <v>0</v>
      </c>
      <c r="E10" s="8">
        <v>0</v>
      </c>
      <c r="F10" s="30">
        <f t="shared" si="0"/>
        <v>0</v>
      </c>
      <c r="G10" s="8">
        <v>0</v>
      </c>
      <c r="H10" s="8">
        <v>0</v>
      </c>
      <c r="I10" s="8">
        <v>0</v>
      </c>
      <c r="J10" s="30">
        <f t="shared" si="1"/>
        <v>0</v>
      </c>
      <c r="K10" s="8">
        <v>0</v>
      </c>
      <c r="L10" s="8">
        <v>0</v>
      </c>
      <c r="M10" s="8">
        <v>0</v>
      </c>
      <c r="N10" s="8">
        <v>0</v>
      </c>
      <c r="O10" s="30">
        <f t="shared" si="2"/>
        <v>0</v>
      </c>
      <c r="U10" s="14"/>
      <c r="V10" s="14"/>
    </row>
    <row r="11" spans="1:22" ht="16.5" x14ac:dyDescent="0.3">
      <c r="A11" s="15"/>
      <c r="B11" s="18" t="s">
        <v>123</v>
      </c>
      <c r="C11" s="11">
        <f>SUM(C7:C10)</f>
        <v>207.53</v>
      </c>
      <c r="D11" s="11">
        <f t="shared" ref="D11:O11" si="3">SUM(D7:D10)</f>
        <v>0</v>
      </c>
      <c r="E11" s="11">
        <f t="shared" si="3"/>
        <v>164.25</v>
      </c>
      <c r="F11" s="11">
        <f t="shared" si="3"/>
        <v>43.28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19.63</v>
      </c>
      <c r="N11" s="11">
        <f t="shared" si="3"/>
        <v>1.75</v>
      </c>
      <c r="O11" s="11">
        <f t="shared" si="3"/>
        <v>21.38</v>
      </c>
      <c r="U11" s="14"/>
      <c r="V11" s="14"/>
    </row>
    <row r="12" spans="1:22" ht="16.5" x14ac:dyDescent="0.3">
      <c r="A12" s="44" t="s">
        <v>124</v>
      </c>
      <c r="B12" s="4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U12" s="14"/>
      <c r="V12" s="14"/>
    </row>
    <row r="13" spans="1:22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U13" s="14"/>
      <c r="V13" s="14"/>
    </row>
    <row r="14" spans="1:22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U14" s="14"/>
      <c r="V14" s="14"/>
    </row>
    <row r="15" spans="1:22" ht="16.5" x14ac:dyDescent="0.3">
      <c r="A15" s="15"/>
      <c r="B15" s="18" t="s">
        <v>123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U15" s="14"/>
      <c r="V15" s="14"/>
    </row>
    <row r="16" spans="1:22" ht="16.5" x14ac:dyDescent="0.3">
      <c r="A16" s="44" t="s">
        <v>127</v>
      </c>
      <c r="B16" s="4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U16" s="14"/>
      <c r="V16" s="14"/>
    </row>
    <row r="17" spans="1:22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U17" s="14"/>
      <c r="V17" s="14"/>
    </row>
    <row r="18" spans="1:22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22" ht="16.5" x14ac:dyDescent="0.3">
      <c r="A19" s="44" t="s">
        <v>129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2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22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22" ht="21.75" customHeight="1" x14ac:dyDescent="0.3">
      <c r="A22" s="15">
        <v>3</v>
      </c>
      <c r="B22" s="20" t="s">
        <v>132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22" ht="16.5" x14ac:dyDescent="0.3">
      <c r="A23" s="15"/>
      <c r="B23" s="18" t="s">
        <v>123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22" ht="16.5" x14ac:dyDescent="0.3">
      <c r="A24" s="44" t="s">
        <v>133</v>
      </c>
      <c r="B24" s="4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2" ht="16.5" x14ac:dyDescent="0.3">
      <c r="A25" s="15">
        <v>1</v>
      </c>
      <c r="B25" s="21" t="s">
        <v>134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0.3</v>
      </c>
      <c r="N25" s="11">
        <v>0.28000000000000003</v>
      </c>
      <c r="O25" s="11">
        <f>L25+M25+N25</f>
        <v>0.58000000000000007</v>
      </c>
    </row>
    <row r="26" spans="1:22" ht="16.5" x14ac:dyDescent="0.3">
      <c r="A26" s="15">
        <v>2</v>
      </c>
      <c r="B26" s="21" t="s">
        <v>135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>
        <v>0</v>
      </c>
      <c r="J26" s="11">
        <v>0</v>
      </c>
      <c r="K26" s="11">
        <v>0</v>
      </c>
      <c r="L26" s="11">
        <v>5.5</v>
      </c>
      <c r="M26" s="11">
        <v>0.1</v>
      </c>
      <c r="N26" s="11">
        <v>0.48</v>
      </c>
      <c r="O26" s="11">
        <f>L26+M26+N26</f>
        <v>6.08</v>
      </c>
    </row>
    <row r="27" spans="1:22" ht="16.5" x14ac:dyDescent="0.3">
      <c r="A27" s="15">
        <v>3</v>
      </c>
      <c r="B27" s="21" t="s">
        <v>136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/>
    </row>
    <row r="28" spans="1:22" ht="16.5" x14ac:dyDescent="0.3">
      <c r="A28" s="15"/>
      <c r="B28" s="23" t="s">
        <v>123</v>
      </c>
      <c r="C28" s="11">
        <f>SUM(C25:C27)</f>
        <v>0</v>
      </c>
      <c r="D28" s="11">
        <f t="shared" ref="D28:O28" si="4">SUM(D25:D27)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5.5</v>
      </c>
      <c r="M28" s="11">
        <f t="shared" si="4"/>
        <v>0.4</v>
      </c>
      <c r="N28" s="11">
        <f t="shared" si="4"/>
        <v>0.76</v>
      </c>
      <c r="O28" s="11">
        <f t="shared" si="4"/>
        <v>6.66</v>
      </c>
    </row>
    <row r="29" spans="1:22" ht="16.5" x14ac:dyDescent="0.3">
      <c r="A29" s="46" t="s">
        <v>137</v>
      </c>
      <c r="B29" s="4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2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22" ht="16.5" x14ac:dyDescent="0.3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0.89</v>
      </c>
      <c r="O31" s="11">
        <v>0</v>
      </c>
    </row>
    <row r="32" spans="1:22" ht="16.5" x14ac:dyDescent="0.3">
      <c r="A32" s="16" t="s">
        <v>142</v>
      </c>
      <c r="B32" s="24" t="s">
        <v>143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>SUM(N30:N32)</f>
        <v>0.89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207.53</v>
      </c>
      <c r="D34" s="11">
        <f t="shared" ref="D34:O34" si="5">D11+D15+D18+D23+D28+D33</f>
        <v>0</v>
      </c>
      <c r="E34" s="11">
        <f t="shared" si="5"/>
        <v>164.25</v>
      </c>
      <c r="F34" s="11">
        <f t="shared" si="5"/>
        <v>43.28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5.5</v>
      </c>
      <c r="M34" s="11">
        <f t="shared" si="5"/>
        <v>20.029999999999998</v>
      </c>
      <c r="N34" s="11">
        <f>N11+N15+N18+N23+N28+N33</f>
        <v>3.4</v>
      </c>
      <c r="O34" s="11">
        <f t="shared" si="5"/>
        <v>28.04</v>
      </c>
    </row>
  </sheetData>
  <mergeCells count="24">
    <mergeCell ref="J3:J4"/>
    <mergeCell ref="C2:F2"/>
    <mergeCell ref="G2:J2"/>
    <mergeCell ref="K2:O2"/>
    <mergeCell ref="C3:C4"/>
    <mergeCell ref="D3:D4"/>
    <mergeCell ref="E3:E4"/>
    <mergeCell ref="G3:G4"/>
    <mergeCell ref="A19:B19"/>
    <mergeCell ref="A24:B24"/>
    <mergeCell ref="A29:B29"/>
    <mergeCell ref="A1:O1"/>
    <mergeCell ref="H3:H4"/>
    <mergeCell ref="I3:I4"/>
    <mergeCell ref="A6:B6"/>
    <mergeCell ref="A12:B12"/>
    <mergeCell ref="A16:B16"/>
    <mergeCell ref="K3:L3"/>
    <mergeCell ref="O3:O4"/>
    <mergeCell ref="M3:M4"/>
    <mergeCell ref="N3:N4"/>
    <mergeCell ref="A2:A5"/>
    <mergeCell ref="B2:B5"/>
    <mergeCell ref="F3:F4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85" zoomScaleNormal="85" zoomScaleSheetLayoutView="85" workbookViewId="0">
      <selection activeCell="Q6" sqref="Q6"/>
    </sheetView>
  </sheetViews>
  <sheetFormatPr defaultRowHeight="15" x14ac:dyDescent="0.25"/>
  <cols>
    <col min="2" max="2" width="44.85546875" customWidth="1"/>
    <col min="6" max="6" width="8.28515625" customWidth="1"/>
    <col min="7" max="7" width="8" customWidth="1"/>
    <col min="10" max="10" width="8" customWidth="1"/>
    <col min="12" max="12" width="8" customWidth="1"/>
    <col min="13" max="13" width="8.140625" customWidth="1"/>
    <col min="14" max="14" width="9.85546875" customWidth="1"/>
    <col min="15" max="15" width="12.140625" customWidth="1"/>
    <col min="16" max="16" width="11.28515625" customWidth="1"/>
  </cols>
  <sheetData>
    <row r="1" spans="1:17" ht="15.75" x14ac:dyDescent="0.3">
      <c r="A1" s="75" t="s">
        <v>147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6.5" x14ac:dyDescent="0.25">
      <c r="A2" s="66" t="s">
        <v>45</v>
      </c>
      <c r="B2" s="66" t="s">
        <v>66</v>
      </c>
      <c r="C2" s="54" t="s">
        <v>59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ht="33" customHeight="1" x14ac:dyDescent="0.25">
      <c r="A3" s="67"/>
      <c r="B3" s="67"/>
      <c r="C3" s="47" t="s">
        <v>60</v>
      </c>
      <c r="D3" s="47"/>
      <c r="E3" s="47"/>
      <c r="F3" s="47" t="s">
        <v>61</v>
      </c>
      <c r="G3" s="47"/>
      <c r="H3" s="47"/>
      <c r="I3" s="47" t="s">
        <v>62</v>
      </c>
      <c r="J3" s="47"/>
      <c r="K3" s="47"/>
      <c r="L3" s="47" t="s">
        <v>63</v>
      </c>
      <c r="M3" s="47"/>
      <c r="N3" s="47"/>
      <c r="O3" s="47" t="s">
        <v>64</v>
      </c>
      <c r="P3" s="47"/>
      <c r="Q3" s="47"/>
    </row>
    <row r="4" spans="1:17" ht="16.5" customHeight="1" x14ac:dyDescent="0.25">
      <c r="A4" s="67"/>
      <c r="B4" s="67"/>
      <c r="C4" s="47" t="s">
        <v>65</v>
      </c>
      <c r="D4" s="47" t="s">
        <v>13</v>
      </c>
      <c r="E4" s="59" t="s">
        <v>67</v>
      </c>
      <c r="F4" s="47" t="s">
        <v>65</v>
      </c>
      <c r="G4" s="47" t="s">
        <v>13</v>
      </c>
      <c r="H4" s="59" t="s">
        <v>68</v>
      </c>
      <c r="I4" s="47" t="s">
        <v>65</v>
      </c>
      <c r="J4" s="47" t="s">
        <v>13</v>
      </c>
      <c r="K4" s="59" t="s">
        <v>69</v>
      </c>
      <c r="L4" s="47" t="s">
        <v>65</v>
      </c>
      <c r="M4" s="47" t="s">
        <v>13</v>
      </c>
      <c r="N4" s="59" t="s">
        <v>70</v>
      </c>
      <c r="O4" s="59" t="s">
        <v>71</v>
      </c>
      <c r="P4" s="59" t="s">
        <v>72</v>
      </c>
      <c r="Q4" s="59" t="s">
        <v>73</v>
      </c>
    </row>
    <row r="5" spans="1:17" ht="30.75" customHeight="1" x14ac:dyDescent="0.25">
      <c r="A5" s="67"/>
      <c r="B5" s="67"/>
      <c r="C5" s="47"/>
      <c r="D5" s="47"/>
      <c r="E5" s="61"/>
      <c r="F5" s="47"/>
      <c r="G5" s="47"/>
      <c r="H5" s="61"/>
      <c r="I5" s="47"/>
      <c r="J5" s="47"/>
      <c r="K5" s="61"/>
      <c r="L5" s="47"/>
      <c r="M5" s="47"/>
      <c r="N5" s="61"/>
      <c r="O5" s="61"/>
      <c r="P5" s="61"/>
      <c r="Q5" s="61"/>
    </row>
    <row r="6" spans="1:17" ht="16.5" x14ac:dyDescent="0.25">
      <c r="A6" s="68"/>
      <c r="B6" s="68"/>
      <c r="C6" s="26">
        <v>61</v>
      </c>
      <c r="D6" s="26">
        <v>62</v>
      </c>
      <c r="E6" s="26">
        <v>63</v>
      </c>
      <c r="F6" s="26">
        <v>64</v>
      </c>
      <c r="G6" s="26">
        <v>65</v>
      </c>
      <c r="H6" s="1">
        <v>66</v>
      </c>
      <c r="I6" s="1">
        <v>67</v>
      </c>
      <c r="J6" s="1">
        <v>68</v>
      </c>
      <c r="K6" s="1">
        <v>69</v>
      </c>
      <c r="L6" s="1">
        <v>70</v>
      </c>
      <c r="M6" s="1">
        <v>71</v>
      </c>
      <c r="N6" s="1">
        <v>72</v>
      </c>
      <c r="O6" s="1">
        <v>73</v>
      </c>
      <c r="P6" s="26">
        <v>74</v>
      </c>
      <c r="Q6" s="26">
        <v>75</v>
      </c>
    </row>
    <row r="7" spans="1:17" ht="16.5" x14ac:dyDescent="0.25">
      <c r="A7" s="48" t="s">
        <v>118</v>
      </c>
      <c r="B7" s="49"/>
      <c r="C7" s="26"/>
      <c r="D7" s="26"/>
      <c r="E7" s="26"/>
      <c r="F7" s="26"/>
      <c r="G7" s="26"/>
      <c r="H7" s="1"/>
      <c r="I7" s="1"/>
      <c r="J7" s="1"/>
      <c r="K7" s="1"/>
      <c r="L7" s="1"/>
      <c r="M7" s="1"/>
      <c r="N7" s="1"/>
      <c r="O7" s="1"/>
      <c r="P7" s="26"/>
      <c r="Q7" s="26"/>
    </row>
    <row r="8" spans="1:17" ht="16.5" x14ac:dyDescent="0.3">
      <c r="A8" s="15">
        <v>1</v>
      </c>
      <c r="B8" s="17" t="s">
        <v>119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6.5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ht="16.5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6.5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6.5" x14ac:dyDescent="0.3">
      <c r="A12" s="15"/>
      <c r="B12" s="18" t="s">
        <v>123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6.5" x14ac:dyDescent="0.25">
      <c r="A13" s="44" t="s">
        <v>124</v>
      </c>
      <c r="B13" s="4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6.5" x14ac:dyDescent="0.3">
      <c r="A14" s="15">
        <v>1</v>
      </c>
      <c r="B14" s="17" t="s">
        <v>125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6.5" x14ac:dyDescent="0.3">
      <c r="A15" s="15">
        <v>2</v>
      </c>
      <c r="B15" s="17" t="s">
        <v>126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6.5" x14ac:dyDescent="0.3">
      <c r="A16" s="15"/>
      <c r="B16" s="18" t="s">
        <v>123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6.5" x14ac:dyDescent="0.3">
      <c r="A17" s="44" t="s">
        <v>127</v>
      </c>
      <c r="B17" s="4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6.5" x14ac:dyDescent="0.3">
      <c r="A18" s="15">
        <v>1</v>
      </c>
      <c r="B18" s="17" t="s">
        <v>128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6.5" x14ac:dyDescent="0.3">
      <c r="A19" s="15"/>
      <c r="B19" s="18" t="s">
        <v>123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6.5" x14ac:dyDescent="0.3">
      <c r="A20" s="44" t="s">
        <v>129</v>
      </c>
      <c r="B20" s="4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6.5" x14ac:dyDescent="0.3">
      <c r="A21" s="15">
        <v>1</v>
      </c>
      <c r="B21" s="19" t="s">
        <v>130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6.5" x14ac:dyDescent="0.3">
      <c r="A22" s="15">
        <v>2</v>
      </c>
      <c r="B22" s="19" t="s">
        <v>131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8" customHeight="1" x14ac:dyDescent="0.3">
      <c r="A23" s="15">
        <v>3</v>
      </c>
      <c r="B23" s="20" t="s">
        <v>132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6.5" x14ac:dyDescent="0.3">
      <c r="A24" s="15"/>
      <c r="B24" s="18" t="s">
        <v>123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6.5" x14ac:dyDescent="0.3">
      <c r="A25" s="44" t="s">
        <v>133</v>
      </c>
      <c r="B25" s="4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6.5" x14ac:dyDescent="0.3">
      <c r="A26" s="15">
        <v>1</v>
      </c>
      <c r="B26" s="21" t="s">
        <v>134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6.5" x14ac:dyDescent="0.3">
      <c r="A27" s="15">
        <v>2</v>
      </c>
      <c r="B27" s="21" t="s">
        <v>135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6.5" x14ac:dyDescent="0.3">
      <c r="A28" s="15">
        <v>3</v>
      </c>
      <c r="B28" s="21" t="s">
        <v>136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6.5" x14ac:dyDescent="0.3">
      <c r="A29" s="15"/>
      <c r="B29" s="23" t="s">
        <v>123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6.5" x14ac:dyDescent="0.3">
      <c r="A30" s="46" t="s">
        <v>137</v>
      </c>
      <c r="B30" s="4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6.5" x14ac:dyDescent="0.3">
      <c r="A31" s="16" t="s">
        <v>138</v>
      </c>
      <c r="B31" s="24" t="s">
        <v>139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6.5" x14ac:dyDescent="0.3">
      <c r="A32" s="16" t="s">
        <v>140</v>
      </c>
      <c r="B32" s="24" t="s">
        <v>141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6.5" x14ac:dyDescent="0.3">
      <c r="A33" s="16" t="s">
        <v>142</v>
      </c>
      <c r="B33" s="24" t="s">
        <v>143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6.5" x14ac:dyDescent="0.3">
      <c r="A34" s="16"/>
      <c r="B34" s="23" t="s">
        <v>11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6.5" x14ac:dyDescent="0.25">
      <c r="A35" s="19"/>
      <c r="B35" s="23" t="s">
        <v>144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</sheetData>
  <mergeCells count="30">
    <mergeCell ref="A2:A6"/>
    <mergeCell ref="B2:B6"/>
    <mergeCell ref="E4:E5"/>
    <mergeCell ref="H4:H5"/>
    <mergeCell ref="K4:K5"/>
    <mergeCell ref="C4:C5"/>
    <mergeCell ref="D4:D5"/>
    <mergeCell ref="F4:F5"/>
    <mergeCell ref="G4:G5"/>
    <mergeCell ref="O4:O5"/>
    <mergeCell ref="P4:P5"/>
    <mergeCell ref="Q4:Q5"/>
    <mergeCell ref="L4:L5"/>
    <mergeCell ref="M4:M5"/>
    <mergeCell ref="A30:B30"/>
    <mergeCell ref="A1:Q1"/>
    <mergeCell ref="A7:B7"/>
    <mergeCell ref="A13:B13"/>
    <mergeCell ref="A17:B17"/>
    <mergeCell ref="A20:B20"/>
    <mergeCell ref="A25:B25"/>
    <mergeCell ref="I4:I5"/>
    <mergeCell ref="J4:J5"/>
    <mergeCell ref="C2:Q2"/>
    <mergeCell ref="C3:E3"/>
    <mergeCell ref="F3:H3"/>
    <mergeCell ref="I3:K3"/>
    <mergeCell ref="L3:N3"/>
    <mergeCell ref="O3:Q3"/>
    <mergeCell ref="N4:N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5" zoomScaleNormal="85" zoomScaleSheetLayoutView="85" workbookViewId="0">
      <selection activeCell="H32" sqref="H32"/>
    </sheetView>
  </sheetViews>
  <sheetFormatPr defaultRowHeight="15" x14ac:dyDescent="0.2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1" max="12" width="14.28515625" customWidth="1"/>
    <col min="13" max="13" width="12.28515625" customWidth="1"/>
    <col min="14" max="15" width="11.7109375" customWidth="1"/>
  </cols>
  <sheetData>
    <row r="1" spans="1:15" ht="15.75" x14ac:dyDescent="0.3">
      <c r="A1" s="75" t="s">
        <v>148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5" x14ac:dyDescent="0.25">
      <c r="A2" s="66" t="s">
        <v>45</v>
      </c>
      <c r="B2" s="66" t="s">
        <v>58</v>
      </c>
      <c r="C2" s="47" t="s">
        <v>74</v>
      </c>
      <c r="D2" s="47"/>
      <c r="E2" s="47"/>
      <c r="F2" s="47"/>
      <c r="G2" s="47"/>
      <c r="H2" s="47"/>
      <c r="I2" s="47"/>
      <c r="J2" s="47"/>
      <c r="K2" s="47" t="s">
        <v>75</v>
      </c>
      <c r="L2" s="47"/>
      <c r="M2" s="47" t="s">
        <v>76</v>
      </c>
      <c r="N2" s="47"/>
      <c r="O2" s="47"/>
    </row>
    <row r="3" spans="1:15" ht="14.25" customHeight="1" x14ac:dyDescent="0.25">
      <c r="A3" s="67"/>
      <c r="B3" s="67"/>
      <c r="C3" s="47" t="s">
        <v>77</v>
      </c>
      <c r="D3" s="47"/>
      <c r="E3" s="47"/>
      <c r="F3" s="47" t="s">
        <v>78</v>
      </c>
      <c r="G3" s="47"/>
      <c r="H3" s="47"/>
      <c r="I3" s="47"/>
      <c r="J3" s="76" t="s">
        <v>79</v>
      </c>
      <c r="K3" s="47" t="s">
        <v>80</v>
      </c>
      <c r="L3" s="59" t="s">
        <v>116</v>
      </c>
      <c r="M3" s="47" t="s">
        <v>114</v>
      </c>
      <c r="N3" s="47" t="s">
        <v>115</v>
      </c>
      <c r="O3" s="47" t="s">
        <v>81</v>
      </c>
    </row>
    <row r="4" spans="1:15" ht="68.25" customHeight="1" x14ac:dyDescent="0.25">
      <c r="A4" s="67"/>
      <c r="B4" s="67"/>
      <c r="C4" s="26" t="s">
        <v>106</v>
      </c>
      <c r="D4" s="26" t="s">
        <v>82</v>
      </c>
      <c r="E4" s="26" t="s">
        <v>11</v>
      </c>
      <c r="F4" s="26" t="s">
        <v>83</v>
      </c>
      <c r="G4" s="26" t="s">
        <v>84</v>
      </c>
      <c r="H4" s="26" t="s">
        <v>85</v>
      </c>
      <c r="I4" s="26" t="s">
        <v>11</v>
      </c>
      <c r="J4" s="78"/>
      <c r="K4" s="47"/>
      <c r="L4" s="61"/>
      <c r="M4" s="47"/>
      <c r="N4" s="47"/>
      <c r="O4" s="47"/>
    </row>
    <row r="5" spans="1:15" ht="16.5" x14ac:dyDescent="0.25">
      <c r="A5" s="67"/>
      <c r="B5" s="67"/>
      <c r="C5" s="13">
        <v>76</v>
      </c>
      <c r="D5" s="1">
        <v>77</v>
      </c>
      <c r="E5" s="1">
        <v>78</v>
      </c>
      <c r="F5" s="1">
        <v>79</v>
      </c>
      <c r="G5" s="1">
        <v>80</v>
      </c>
      <c r="H5" s="1">
        <v>81</v>
      </c>
      <c r="I5" s="1">
        <v>82</v>
      </c>
      <c r="J5" s="1">
        <v>83</v>
      </c>
      <c r="K5" s="1">
        <v>84</v>
      </c>
      <c r="L5" s="1">
        <v>85</v>
      </c>
      <c r="M5" s="1">
        <v>86</v>
      </c>
      <c r="N5" s="1">
        <v>87</v>
      </c>
      <c r="O5" s="1">
        <v>88</v>
      </c>
    </row>
    <row r="6" spans="1:15" ht="16.5" x14ac:dyDescent="0.3">
      <c r="A6" s="48" t="s">
        <v>118</v>
      </c>
      <c r="B6" s="4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.5" x14ac:dyDescent="0.3">
      <c r="A7" s="15">
        <v>1</v>
      </c>
      <c r="B7" s="17" t="s">
        <v>119</v>
      </c>
      <c r="C7" s="11">
        <v>0</v>
      </c>
      <c r="D7" s="11">
        <v>0</v>
      </c>
      <c r="E7" s="11">
        <f>SUM(C7:D7)</f>
        <v>0</v>
      </c>
      <c r="F7" s="11">
        <v>0</v>
      </c>
      <c r="G7" s="11">
        <v>0</v>
      </c>
      <c r="H7" s="11">
        <v>0</v>
      </c>
      <c r="I7" s="11">
        <f>SUM(G7:H7)</f>
        <v>0</v>
      </c>
      <c r="J7" s="11">
        <f>E7-H7</f>
        <v>0</v>
      </c>
      <c r="K7" s="11">
        <v>0</v>
      </c>
      <c r="L7" s="11">
        <v>0</v>
      </c>
      <c r="M7" s="11">
        <v>115</v>
      </c>
      <c r="N7" s="11">
        <v>0</v>
      </c>
      <c r="O7" s="11">
        <v>0</v>
      </c>
    </row>
    <row r="8" spans="1:15" ht="16.5" x14ac:dyDescent="0.3">
      <c r="A8" s="15">
        <v>2</v>
      </c>
      <c r="B8" s="17" t="s">
        <v>120</v>
      </c>
      <c r="C8" s="11">
        <v>0</v>
      </c>
      <c r="D8" s="11">
        <v>0</v>
      </c>
      <c r="E8" s="11">
        <f t="shared" ref="E8:E33" si="0">SUM(C8:D8)</f>
        <v>0</v>
      </c>
      <c r="F8" s="11">
        <v>0</v>
      </c>
      <c r="G8" s="11">
        <v>0</v>
      </c>
      <c r="H8" s="11">
        <v>0</v>
      </c>
      <c r="I8" s="11">
        <f t="shared" ref="I8:I33" si="1">SUM(G8:H8)</f>
        <v>0</v>
      </c>
      <c r="J8" s="11">
        <f t="shared" ref="J8:J33" si="2">E8-H8</f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ht="16.5" x14ac:dyDescent="0.3">
      <c r="A9" s="15">
        <v>3</v>
      </c>
      <c r="B9" s="17" t="s">
        <v>121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v>0</v>
      </c>
      <c r="I9" s="11">
        <f t="shared" si="1"/>
        <v>0</v>
      </c>
      <c r="J9" s="11">
        <f t="shared" si="2"/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ht="16.5" x14ac:dyDescent="0.3">
      <c r="A10" s="15">
        <v>4</v>
      </c>
      <c r="B10" s="17" t="s">
        <v>122</v>
      </c>
      <c r="C10" s="11">
        <v>0</v>
      </c>
      <c r="D10" s="11">
        <v>0</v>
      </c>
      <c r="E10" s="11">
        <f t="shared" si="0"/>
        <v>0</v>
      </c>
      <c r="F10" s="11">
        <v>0</v>
      </c>
      <c r="G10" s="11">
        <v>0</v>
      </c>
      <c r="H10" s="11">
        <v>0</v>
      </c>
      <c r="I10" s="11">
        <f t="shared" si="1"/>
        <v>0</v>
      </c>
      <c r="J10" s="11">
        <f t="shared" si="2"/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ht="16.5" x14ac:dyDescent="0.3">
      <c r="A11" s="15"/>
      <c r="B11" s="18" t="s">
        <v>123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v>0</v>
      </c>
      <c r="I11" s="11">
        <f t="shared" si="1"/>
        <v>0</v>
      </c>
      <c r="J11" s="11">
        <f t="shared" si="2"/>
        <v>0</v>
      </c>
      <c r="K11" s="11">
        <v>0</v>
      </c>
      <c r="L11" s="11">
        <v>0</v>
      </c>
      <c r="M11" s="11">
        <f>SUM(M7:M10)</f>
        <v>115</v>
      </c>
      <c r="N11" s="11">
        <f t="shared" ref="N11:O11" si="3">SUM(N7:N10)</f>
        <v>0</v>
      </c>
      <c r="O11" s="11">
        <f t="shared" si="3"/>
        <v>0</v>
      </c>
    </row>
    <row r="12" spans="1:15" ht="16.5" x14ac:dyDescent="0.3">
      <c r="A12" s="44" t="s">
        <v>124</v>
      </c>
      <c r="B12" s="45"/>
      <c r="C12" s="11"/>
      <c r="D12" s="11"/>
      <c r="E12" s="11">
        <f t="shared" si="0"/>
        <v>0</v>
      </c>
      <c r="F12" s="11"/>
      <c r="G12" s="11"/>
      <c r="H12" s="11">
        <v>0</v>
      </c>
      <c r="I12" s="11">
        <f t="shared" si="1"/>
        <v>0</v>
      </c>
      <c r="J12" s="11">
        <f t="shared" si="2"/>
        <v>0</v>
      </c>
      <c r="K12" s="11"/>
      <c r="L12" s="11"/>
      <c r="M12" s="11"/>
      <c r="N12" s="11"/>
      <c r="O12" s="11"/>
    </row>
    <row r="13" spans="1:15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f t="shared" si="1"/>
        <v>0</v>
      </c>
      <c r="J13" s="11">
        <f t="shared" si="2"/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f t="shared" si="1"/>
        <v>0</v>
      </c>
      <c r="J14" s="11">
        <f t="shared" si="2"/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6.5" x14ac:dyDescent="0.3">
      <c r="A15" s="15"/>
      <c r="B15" s="18" t="s">
        <v>123</v>
      </c>
      <c r="C15" s="11">
        <v>0</v>
      </c>
      <c r="D15" s="11">
        <v>0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1">
        <f t="shared" si="2"/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6.5" x14ac:dyDescent="0.3">
      <c r="A16" s="44" t="s">
        <v>127</v>
      </c>
      <c r="B16" s="45"/>
      <c r="C16" s="11"/>
      <c r="D16" s="11"/>
      <c r="E16" s="11">
        <f t="shared" si="0"/>
        <v>0</v>
      </c>
      <c r="F16" s="11"/>
      <c r="G16" s="11"/>
      <c r="H16" s="11">
        <v>0</v>
      </c>
      <c r="I16" s="11">
        <f t="shared" si="1"/>
        <v>0</v>
      </c>
      <c r="J16" s="11">
        <f t="shared" si="2"/>
        <v>0</v>
      </c>
      <c r="K16" s="11"/>
      <c r="L16" s="11"/>
      <c r="M16" s="11"/>
      <c r="N16" s="11"/>
      <c r="O16" s="11"/>
    </row>
    <row r="17" spans="1:15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f t="shared" si="1"/>
        <v>0</v>
      </c>
      <c r="J17" s="11">
        <f t="shared" si="2"/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f t="shared" si="1"/>
        <v>0</v>
      </c>
      <c r="J18" s="11">
        <f t="shared" si="2"/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4" t="s">
        <v>129</v>
      </c>
      <c r="B19" s="45"/>
      <c r="C19" s="11"/>
      <c r="D19" s="11"/>
      <c r="E19" s="11">
        <f t="shared" si="0"/>
        <v>0</v>
      </c>
      <c r="F19" s="11"/>
      <c r="G19" s="11"/>
      <c r="H19" s="11">
        <v>0</v>
      </c>
      <c r="I19" s="11">
        <f t="shared" si="1"/>
        <v>0</v>
      </c>
      <c r="J19" s="11">
        <f t="shared" si="2"/>
        <v>0</v>
      </c>
      <c r="K19" s="11"/>
      <c r="L19" s="11"/>
      <c r="M19" s="11"/>
      <c r="N19" s="11"/>
      <c r="O19" s="11"/>
    </row>
    <row r="20" spans="1:15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f t="shared" si="0"/>
        <v>0</v>
      </c>
      <c r="F20" s="11">
        <v>0</v>
      </c>
      <c r="G20" s="11">
        <v>0</v>
      </c>
      <c r="H20" s="11">
        <v>0</v>
      </c>
      <c r="I20" s="11">
        <f t="shared" si="1"/>
        <v>0</v>
      </c>
      <c r="J20" s="11">
        <f t="shared" si="2"/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v>0</v>
      </c>
      <c r="I21" s="11">
        <f t="shared" si="1"/>
        <v>0</v>
      </c>
      <c r="J21" s="11">
        <f t="shared" si="2"/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15">
        <v>3</v>
      </c>
      <c r="B22" s="20" t="s">
        <v>132</v>
      </c>
      <c r="C22" s="11">
        <v>0</v>
      </c>
      <c r="D22" s="11">
        <v>0</v>
      </c>
      <c r="E22" s="11">
        <f t="shared" si="0"/>
        <v>0</v>
      </c>
      <c r="F22" s="11">
        <v>0</v>
      </c>
      <c r="G22" s="11">
        <v>0</v>
      </c>
      <c r="H22" s="11">
        <v>0</v>
      </c>
      <c r="I22" s="11">
        <f t="shared" si="1"/>
        <v>0</v>
      </c>
      <c r="J22" s="11">
        <f t="shared" si="2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6.5" x14ac:dyDescent="0.3">
      <c r="A23" s="15"/>
      <c r="B23" s="18" t="s">
        <v>123</v>
      </c>
      <c r="C23" s="11">
        <v>0</v>
      </c>
      <c r="D23" s="11">
        <v>0</v>
      </c>
      <c r="E23" s="11">
        <f t="shared" si="0"/>
        <v>0</v>
      </c>
      <c r="F23" s="11">
        <v>0</v>
      </c>
      <c r="G23" s="11">
        <v>0</v>
      </c>
      <c r="H23" s="11">
        <v>0</v>
      </c>
      <c r="I23" s="11">
        <f t="shared" si="1"/>
        <v>0</v>
      </c>
      <c r="J23" s="11">
        <f t="shared" si="2"/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44" t="s">
        <v>133</v>
      </c>
      <c r="B24" s="45"/>
      <c r="C24" s="11"/>
      <c r="D24" s="11"/>
      <c r="E24" s="11">
        <f t="shared" si="0"/>
        <v>0</v>
      </c>
      <c r="F24" s="11"/>
      <c r="G24" s="11"/>
      <c r="H24" s="11">
        <v>0</v>
      </c>
      <c r="I24" s="11">
        <f t="shared" si="1"/>
        <v>0</v>
      </c>
      <c r="J24" s="11">
        <f t="shared" si="2"/>
        <v>0</v>
      </c>
      <c r="K24" s="11"/>
      <c r="L24" s="11"/>
      <c r="M24" s="11"/>
      <c r="N24" s="11"/>
      <c r="O24" s="11"/>
    </row>
    <row r="25" spans="1:15" ht="16.5" x14ac:dyDescent="0.3">
      <c r="A25" s="15">
        <v>1</v>
      </c>
      <c r="B25" s="21" t="s">
        <v>134</v>
      </c>
      <c r="C25" s="11">
        <v>0</v>
      </c>
      <c r="D25" s="11">
        <v>0.02</v>
      </c>
      <c r="E25" s="11">
        <f t="shared" si="0"/>
        <v>0.02</v>
      </c>
      <c r="F25" s="11">
        <v>0</v>
      </c>
      <c r="G25" s="11">
        <v>0</v>
      </c>
      <c r="H25" s="11">
        <v>0.02</v>
      </c>
      <c r="I25" s="11">
        <f t="shared" si="1"/>
        <v>0.02</v>
      </c>
      <c r="J25" s="11">
        <f t="shared" si="2"/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>
        <v>2</v>
      </c>
      <c r="B26" s="21" t="s">
        <v>135</v>
      </c>
      <c r="C26" s="11">
        <v>0</v>
      </c>
      <c r="D26" s="11">
        <v>2.1000000000000001E-2</v>
      </c>
      <c r="E26" s="11">
        <f t="shared" si="0"/>
        <v>2.1000000000000001E-2</v>
      </c>
      <c r="F26" s="11">
        <v>0</v>
      </c>
      <c r="G26" s="11">
        <v>0</v>
      </c>
      <c r="H26" s="11">
        <v>2.1000000000000001E-2</v>
      </c>
      <c r="I26" s="11">
        <f t="shared" si="1"/>
        <v>2.1000000000000001E-2</v>
      </c>
      <c r="J26" s="11">
        <f t="shared" si="2"/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15">
        <v>3</v>
      </c>
      <c r="B27" s="21" t="s">
        <v>136</v>
      </c>
      <c r="C27" s="11">
        <v>0</v>
      </c>
      <c r="D27" s="11" t="s">
        <v>162</v>
      </c>
      <c r="E27" s="11">
        <f t="shared" si="0"/>
        <v>0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f t="shared" si="2"/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6.5" x14ac:dyDescent="0.3">
      <c r="A28" s="15"/>
      <c r="B28" s="23" t="s">
        <v>123</v>
      </c>
      <c r="C28" s="11">
        <v>0</v>
      </c>
      <c r="D28" s="11">
        <f>SUM(D25:D27)</f>
        <v>4.1000000000000002E-2</v>
      </c>
      <c r="E28" s="11">
        <f t="shared" si="0"/>
        <v>4.1000000000000002E-2</v>
      </c>
      <c r="F28" s="11">
        <v>0</v>
      </c>
      <c r="G28" s="11">
        <v>0</v>
      </c>
      <c r="H28" s="11">
        <v>4.1000000000000002E-2</v>
      </c>
      <c r="I28" s="11">
        <f t="shared" si="1"/>
        <v>4.1000000000000002E-2</v>
      </c>
      <c r="J28" s="11">
        <f t="shared" si="2"/>
        <v>0</v>
      </c>
      <c r="K28" s="11">
        <v>0</v>
      </c>
      <c r="L28" s="11">
        <v>0</v>
      </c>
      <c r="M28" s="11">
        <f>SUM(M25:M27)</f>
        <v>0</v>
      </c>
      <c r="N28" s="11">
        <f t="shared" ref="N28:O28" si="4">SUM(N25:N27)</f>
        <v>0</v>
      </c>
      <c r="O28" s="11">
        <f t="shared" si="4"/>
        <v>0</v>
      </c>
    </row>
    <row r="29" spans="1:15" ht="16.5" x14ac:dyDescent="0.3">
      <c r="A29" s="46" t="s">
        <v>137</v>
      </c>
      <c r="B29" s="48"/>
      <c r="C29" s="11"/>
      <c r="D29" s="11"/>
      <c r="E29" s="11">
        <f t="shared" si="0"/>
        <v>0</v>
      </c>
      <c r="F29" s="11"/>
      <c r="G29" s="11"/>
      <c r="H29" s="11">
        <v>0</v>
      </c>
      <c r="I29" s="11">
        <f t="shared" si="1"/>
        <v>0</v>
      </c>
      <c r="J29" s="11">
        <f t="shared" si="2"/>
        <v>0</v>
      </c>
      <c r="K29" s="11"/>
      <c r="L29" s="11"/>
      <c r="M29" s="11"/>
      <c r="N29" s="11"/>
      <c r="O29" s="11"/>
    </row>
    <row r="30" spans="1:15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f t="shared" si="0"/>
        <v>0</v>
      </c>
      <c r="F30" s="11">
        <v>0</v>
      </c>
      <c r="G30" s="11">
        <v>0</v>
      </c>
      <c r="H30" s="11">
        <v>0</v>
      </c>
      <c r="I30" s="11">
        <f t="shared" si="1"/>
        <v>0</v>
      </c>
      <c r="J30" s="11">
        <f t="shared" si="2"/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6" t="s">
        <v>140</v>
      </c>
      <c r="B31" s="24" t="s">
        <v>141</v>
      </c>
      <c r="C31" s="11">
        <v>0</v>
      </c>
      <c r="D31" s="11">
        <v>0.06</v>
      </c>
      <c r="E31" s="11">
        <v>0.06</v>
      </c>
      <c r="F31" s="11">
        <v>0</v>
      </c>
      <c r="G31" s="11">
        <v>0</v>
      </c>
      <c r="H31" s="11">
        <v>0.06</v>
      </c>
      <c r="I31" s="11">
        <v>0.06</v>
      </c>
      <c r="J31" s="11">
        <f t="shared" si="2"/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6.5" x14ac:dyDescent="0.3">
      <c r="A32" s="16" t="s">
        <v>142</v>
      </c>
      <c r="B32" s="24" t="s">
        <v>143</v>
      </c>
      <c r="C32" s="11">
        <v>0</v>
      </c>
      <c r="D32" s="11">
        <v>0</v>
      </c>
      <c r="E32" s="11">
        <f t="shared" si="0"/>
        <v>0</v>
      </c>
      <c r="F32" s="11">
        <v>0</v>
      </c>
      <c r="G32" s="11">
        <v>0</v>
      </c>
      <c r="H32" s="11">
        <v>0.06</v>
      </c>
      <c r="I32" s="11">
        <f t="shared" si="1"/>
        <v>0.06</v>
      </c>
      <c r="J32" s="11">
        <f t="shared" si="2"/>
        <v>-0.06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f>SUM(D30:D32)</f>
        <v>0.06</v>
      </c>
      <c r="E33" s="11">
        <f t="shared" si="0"/>
        <v>0.06</v>
      </c>
      <c r="F33" s="11">
        <v>0</v>
      </c>
      <c r="G33" s="11">
        <v>0</v>
      </c>
      <c r="H33" s="11">
        <v>0.06</v>
      </c>
      <c r="I33" s="11">
        <f t="shared" si="1"/>
        <v>0.06</v>
      </c>
      <c r="J33" s="11">
        <f t="shared" si="2"/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0</v>
      </c>
      <c r="D34" s="11">
        <f t="shared" ref="D34:O34" si="5">D11+D15+D18+D23+D28+D33</f>
        <v>0.10100000000000001</v>
      </c>
      <c r="E34" s="11">
        <f t="shared" si="5"/>
        <v>0.10100000000000001</v>
      </c>
      <c r="F34" s="11">
        <f t="shared" si="5"/>
        <v>0</v>
      </c>
      <c r="G34" s="11">
        <f t="shared" si="5"/>
        <v>0</v>
      </c>
      <c r="H34" s="11">
        <f t="shared" si="5"/>
        <v>0.10100000000000001</v>
      </c>
      <c r="I34" s="11">
        <f t="shared" si="5"/>
        <v>0.10100000000000001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115</v>
      </c>
      <c r="N34" s="11">
        <f t="shared" si="5"/>
        <v>0</v>
      </c>
      <c r="O34" s="11">
        <f t="shared" si="5"/>
        <v>0</v>
      </c>
    </row>
  </sheetData>
  <mergeCells count="20">
    <mergeCell ref="F3:I3"/>
    <mergeCell ref="J3:J4"/>
    <mergeCell ref="K3:K4"/>
    <mergeCell ref="L3:L4"/>
    <mergeCell ref="M3:M4"/>
    <mergeCell ref="N3:N4"/>
    <mergeCell ref="A29:B29"/>
    <mergeCell ref="A24:B24"/>
    <mergeCell ref="A1:O1"/>
    <mergeCell ref="A6:B6"/>
    <mergeCell ref="A12:B12"/>
    <mergeCell ref="A16:B16"/>
    <mergeCell ref="A19:B19"/>
    <mergeCell ref="O3:O4"/>
    <mergeCell ref="A2:A5"/>
    <mergeCell ref="B2:B5"/>
    <mergeCell ref="C2:J2"/>
    <mergeCell ref="K2:L2"/>
    <mergeCell ref="M2:O2"/>
    <mergeCell ref="C3:E3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="85" zoomScaleNormal="85" zoomScaleSheetLayoutView="85" workbookViewId="0">
      <selection activeCell="R42" sqref="R42"/>
    </sheetView>
  </sheetViews>
  <sheetFormatPr defaultRowHeight="15" x14ac:dyDescent="0.2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ht="15.75" x14ac:dyDescent="0.3">
      <c r="A1" s="75" t="s">
        <v>160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6.5" x14ac:dyDescent="0.25">
      <c r="A2" s="66" t="s">
        <v>45</v>
      </c>
      <c r="B2" s="66" t="s">
        <v>58</v>
      </c>
      <c r="C2" s="47" t="s">
        <v>117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 t="s">
        <v>86</v>
      </c>
    </row>
    <row r="3" spans="1:18" ht="16.5" x14ac:dyDescent="0.25">
      <c r="A3" s="67"/>
      <c r="B3" s="67"/>
      <c r="C3" s="47" t="s">
        <v>87</v>
      </c>
      <c r="D3" s="47"/>
      <c r="E3" s="47"/>
      <c r="F3" s="47" t="s">
        <v>88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2.5" customHeight="1" x14ac:dyDescent="0.25">
      <c r="A4" s="67"/>
      <c r="B4" s="67"/>
      <c r="C4" s="47" t="s">
        <v>96</v>
      </c>
      <c r="D4" s="47" t="s">
        <v>89</v>
      </c>
      <c r="E4" s="59" t="s">
        <v>97</v>
      </c>
      <c r="F4" s="47" t="s">
        <v>90</v>
      </c>
      <c r="G4" s="47"/>
      <c r="H4" s="47"/>
      <c r="I4" s="47" t="s">
        <v>91</v>
      </c>
      <c r="J4" s="47"/>
      <c r="K4" s="47"/>
      <c r="L4" s="47" t="s">
        <v>92</v>
      </c>
      <c r="M4" s="47"/>
      <c r="N4" s="47"/>
      <c r="O4" s="47" t="s">
        <v>93</v>
      </c>
      <c r="P4" s="47"/>
      <c r="Q4" s="47"/>
      <c r="R4" s="47"/>
    </row>
    <row r="5" spans="1:18" ht="16.5" customHeight="1" x14ac:dyDescent="0.25">
      <c r="A5" s="67"/>
      <c r="B5" s="67"/>
      <c r="C5" s="47"/>
      <c r="D5" s="47"/>
      <c r="E5" s="60"/>
      <c r="F5" s="47" t="s">
        <v>94</v>
      </c>
      <c r="G5" s="47" t="s">
        <v>95</v>
      </c>
      <c r="H5" s="59" t="s">
        <v>98</v>
      </c>
      <c r="I5" s="47" t="s">
        <v>94</v>
      </c>
      <c r="J5" s="47" t="s">
        <v>95</v>
      </c>
      <c r="K5" s="59" t="s">
        <v>99</v>
      </c>
      <c r="L5" s="47" t="s">
        <v>94</v>
      </c>
      <c r="M5" s="47" t="s">
        <v>95</v>
      </c>
      <c r="N5" s="59" t="s">
        <v>100</v>
      </c>
      <c r="O5" s="59" t="s">
        <v>103</v>
      </c>
      <c r="P5" s="59" t="s">
        <v>101</v>
      </c>
      <c r="Q5" s="59" t="s">
        <v>102</v>
      </c>
      <c r="R5" s="47"/>
    </row>
    <row r="6" spans="1:18" ht="61.5" customHeight="1" x14ac:dyDescent="0.25">
      <c r="A6" s="67"/>
      <c r="B6" s="67"/>
      <c r="C6" s="47"/>
      <c r="D6" s="47"/>
      <c r="E6" s="61"/>
      <c r="F6" s="47"/>
      <c r="G6" s="47"/>
      <c r="H6" s="61"/>
      <c r="I6" s="47"/>
      <c r="J6" s="47"/>
      <c r="K6" s="61"/>
      <c r="L6" s="47"/>
      <c r="M6" s="47"/>
      <c r="N6" s="61"/>
      <c r="O6" s="61"/>
      <c r="P6" s="61"/>
      <c r="Q6" s="61"/>
      <c r="R6" s="47"/>
    </row>
    <row r="7" spans="1:18" ht="16.5" x14ac:dyDescent="0.25">
      <c r="A7" s="68"/>
      <c r="B7" s="68"/>
      <c r="C7" s="1">
        <v>89</v>
      </c>
      <c r="D7" s="1">
        <v>90</v>
      </c>
      <c r="E7" s="1">
        <v>91</v>
      </c>
      <c r="F7" s="1">
        <v>92</v>
      </c>
      <c r="G7" s="1">
        <v>93</v>
      </c>
      <c r="H7" s="1">
        <v>94</v>
      </c>
      <c r="I7" s="1">
        <v>95</v>
      </c>
      <c r="J7" s="1">
        <v>96</v>
      </c>
      <c r="K7" s="1">
        <v>97</v>
      </c>
      <c r="L7" s="1">
        <v>98</v>
      </c>
      <c r="M7" s="1">
        <v>99</v>
      </c>
      <c r="N7" s="1">
        <v>100</v>
      </c>
      <c r="O7" s="1">
        <v>101</v>
      </c>
      <c r="P7" s="26">
        <v>102</v>
      </c>
      <c r="Q7" s="26">
        <v>103</v>
      </c>
      <c r="R7" s="39">
        <v>104</v>
      </c>
    </row>
    <row r="8" spans="1:18" ht="16.5" x14ac:dyDescent="0.25">
      <c r="A8" s="48" t="s">
        <v>118</v>
      </c>
      <c r="B8" s="4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6"/>
      <c r="Q8" s="26"/>
      <c r="R8" s="39"/>
    </row>
    <row r="9" spans="1:18" ht="16.5" x14ac:dyDescent="0.3">
      <c r="A9" s="15">
        <v>1</v>
      </c>
      <c r="B9" s="17" t="s">
        <v>119</v>
      </c>
      <c r="C9" s="30">
        <v>159</v>
      </c>
      <c r="D9" s="30">
        <v>0</v>
      </c>
      <c r="E9" s="30">
        <f>C9-D9</f>
        <v>159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115</v>
      </c>
    </row>
    <row r="10" spans="1:18" ht="16.5" x14ac:dyDescent="0.3">
      <c r="A10" s="15">
        <v>2</v>
      </c>
      <c r="B10" s="17" t="s">
        <v>120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6.5" x14ac:dyDescent="0.3">
      <c r="A11" s="15">
        <v>3</v>
      </c>
      <c r="B11" s="17" t="s">
        <v>121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6.5" x14ac:dyDescent="0.3">
      <c r="A12" s="15">
        <v>4</v>
      </c>
      <c r="B12" s="17" t="s">
        <v>122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6.5" x14ac:dyDescent="0.3">
      <c r="A13" s="15"/>
      <c r="B13" s="18" t="s">
        <v>123</v>
      </c>
      <c r="C13" s="11">
        <f t="shared" ref="C13:R13" si="0">SUM(C9:C11)</f>
        <v>159</v>
      </c>
      <c r="D13" s="11">
        <f t="shared" si="0"/>
        <v>0</v>
      </c>
      <c r="E13" s="11">
        <f t="shared" si="0"/>
        <v>159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115</v>
      </c>
    </row>
    <row r="14" spans="1:18" ht="16.5" x14ac:dyDescent="0.3">
      <c r="A14" s="44" t="s">
        <v>124</v>
      </c>
      <c r="B14" s="4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6.5" x14ac:dyDescent="0.3">
      <c r="A15" s="15">
        <v>1</v>
      </c>
      <c r="B15" s="17" t="s">
        <v>125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6.5" x14ac:dyDescent="0.3">
      <c r="A16" s="15">
        <v>2</v>
      </c>
      <c r="B16" s="17" t="s">
        <v>126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6.5" x14ac:dyDescent="0.3">
      <c r="A17" s="15"/>
      <c r="B17" s="1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6.5" x14ac:dyDescent="0.3">
      <c r="A18" s="44" t="s">
        <v>127</v>
      </c>
      <c r="B18" s="4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6.5" x14ac:dyDescent="0.3">
      <c r="A19" s="15">
        <v>1</v>
      </c>
      <c r="B19" s="17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6.5" x14ac:dyDescent="0.3">
      <c r="A20" s="15"/>
      <c r="B20" s="18" t="s">
        <v>123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6.5" x14ac:dyDescent="0.3">
      <c r="A21" s="44" t="s">
        <v>129</v>
      </c>
      <c r="B21" s="4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6.5" x14ac:dyDescent="0.3">
      <c r="A22" s="15">
        <v>1</v>
      </c>
      <c r="B22" s="19" t="s">
        <v>130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6.5" x14ac:dyDescent="0.3">
      <c r="A23" s="15">
        <v>2</v>
      </c>
      <c r="B23" s="19" t="s">
        <v>131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9.5" customHeight="1" x14ac:dyDescent="0.3">
      <c r="A24" s="15">
        <v>3</v>
      </c>
      <c r="B24" s="20" t="s">
        <v>132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6.5" x14ac:dyDescent="0.3">
      <c r="A25" s="15"/>
      <c r="B25" s="18" t="s">
        <v>123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6.5" x14ac:dyDescent="0.3">
      <c r="A26" s="44" t="s">
        <v>133</v>
      </c>
      <c r="B26" s="4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6.5" x14ac:dyDescent="0.3">
      <c r="A27" s="15">
        <v>1</v>
      </c>
      <c r="B27" s="21" t="s">
        <v>134</v>
      </c>
      <c r="C27" s="11">
        <v>1</v>
      </c>
      <c r="D27" s="11">
        <v>1</v>
      </c>
      <c r="E27" s="11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</row>
    <row r="28" spans="1:18" ht="16.5" x14ac:dyDescent="0.3">
      <c r="A28" s="15">
        <v>2</v>
      </c>
      <c r="B28" s="21" t="s">
        <v>135</v>
      </c>
      <c r="C28" s="11">
        <v>2</v>
      </c>
      <c r="D28" s="11">
        <v>2</v>
      </c>
      <c r="E28" s="11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</row>
    <row r="29" spans="1:18" ht="16.5" x14ac:dyDescent="0.3">
      <c r="A29" s="15">
        <v>3</v>
      </c>
      <c r="B29" s="21" t="s">
        <v>136</v>
      </c>
      <c r="C29" s="11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1"/>
    </row>
    <row r="30" spans="1:18" ht="16.5" x14ac:dyDescent="0.3">
      <c r="A30" s="15"/>
      <c r="B30" s="23" t="s">
        <v>123</v>
      </c>
      <c r="C30" s="11">
        <f>SUM(C27:C29)</f>
        <v>3</v>
      </c>
      <c r="D30" s="11">
        <f t="shared" ref="D30:R30" si="1">SUM(D27:D29)</f>
        <v>3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si="1"/>
        <v>0</v>
      </c>
      <c r="M30" s="11">
        <f t="shared" si="1"/>
        <v>0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0</v>
      </c>
    </row>
    <row r="31" spans="1:18" ht="16.5" x14ac:dyDescent="0.3">
      <c r="A31" s="46" t="s">
        <v>137</v>
      </c>
      <c r="B31" s="4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6.5" x14ac:dyDescent="0.3">
      <c r="A32" s="16" t="s">
        <v>138</v>
      </c>
      <c r="B32" s="24" t="s">
        <v>139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6.5" x14ac:dyDescent="0.3">
      <c r="A33" s="16" t="s">
        <v>140</v>
      </c>
      <c r="B33" s="24" t="s">
        <v>141</v>
      </c>
      <c r="C33" s="8">
        <v>3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1</v>
      </c>
    </row>
    <row r="34" spans="1:18" ht="16.5" x14ac:dyDescent="0.3">
      <c r="A34" s="16" t="s">
        <v>142</v>
      </c>
      <c r="B34" s="24" t="s">
        <v>143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6.5" x14ac:dyDescent="0.3">
      <c r="A35" s="16"/>
      <c r="B35" s="23" t="s">
        <v>11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6.5" x14ac:dyDescent="0.3">
      <c r="A36" s="19"/>
      <c r="B36" s="23" t="s">
        <v>144</v>
      </c>
      <c r="C36" s="11">
        <f>C13+C17+C20+C25+C30+C35</f>
        <v>162</v>
      </c>
      <c r="D36" s="11">
        <v>6</v>
      </c>
      <c r="E36" s="11">
        <f t="shared" ref="E36:R36" si="2">E13+E17+E20+E25+E30+E35</f>
        <v>159</v>
      </c>
      <c r="F36" s="11">
        <f t="shared" si="2"/>
        <v>0</v>
      </c>
      <c r="G36" s="11">
        <f t="shared" si="2"/>
        <v>0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0</v>
      </c>
      <c r="Q36" s="11">
        <f t="shared" si="2"/>
        <v>0</v>
      </c>
      <c r="R36" s="11">
        <f t="shared" si="2"/>
        <v>115</v>
      </c>
    </row>
  </sheetData>
  <mergeCells count="32">
    <mergeCell ref="O4:Q4"/>
    <mergeCell ref="O5:O6"/>
    <mergeCell ref="P5:P6"/>
    <mergeCell ref="Q5:Q6"/>
    <mergeCell ref="A2:A7"/>
    <mergeCell ref="B2:B7"/>
    <mergeCell ref="E4:E6"/>
    <mergeCell ref="H5:H6"/>
    <mergeCell ref="K5:K6"/>
    <mergeCell ref="N5:N6"/>
    <mergeCell ref="F5:F6"/>
    <mergeCell ref="G5:G6"/>
    <mergeCell ref="I5:I6"/>
    <mergeCell ref="J5:J6"/>
    <mergeCell ref="L5:L6"/>
    <mergeCell ref="M5:M6"/>
    <mergeCell ref="A31:B31"/>
    <mergeCell ref="A1:R1"/>
    <mergeCell ref="A8:B8"/>
    <mergeCell ref="A14:B14"/>
    <mergeCell ref="A18:B18"/>
    <mergeCell ref="A21:B21"/>
    <mergeCell ref="A26:B26"/>
    <mergeCell ref="C2:Q2"/>
    <mergeCell ref="R2:R6"/>
    <mergeCell ref="C3:E3"/>
    <mergeCell ref="F3:Q3"/>
    <mergeCell ref="C4:C6"/>
    <mergeCell ref="D4:D6"/>
    <mergeCell ref="F4:H4"/>
    <mergeCell ref="I4:K4"/>
    <mergeCell ref="L4:N4"/>
  </mergeCells>
  <pageMargins left="0.7" right="0.7" top="0.75" bottom="0.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2020-06-30T04:38:46Z</dcterms:modified>
</cp:coreProperties>
</file>