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5621"/>
</workbook>
</file>

<file path=xl/calcChain.xml><?xml version="1.0" encoding="utf-8"?>
<calcChain xmlns="http://schemas.openxmlformats.org/spreadsheetml/2006/main">
  <c r="D24" i="8" l="1"/>
  <c r="E24" i="8"/>
  <c r="F24" i="8"/>
  <c r="I24" i="8"/>
  <c r="L24" i="8"/>
  <c r="M24" i="8"/>
  <c r="N24" i="8"/>
  <c r="O24" i="8"/>
  <c r="C24" i="8"/>
  <c r="D23" i="8"/>
  <c r="E23" i="8"/>
  <c r="F23" i="8"/>
  <c r="G23" i="8"/>
  <c r="G24" i="8" s="1"/>
  <c r="I23" i="8"/>
  <c r="J23" i="8"/>
  <c r="J24" i="8" s="1"/>
  <c r="K23" i="8"/>
  <c r="K24" i="8" s="1"/>
  <c r="L23" i="8"/>
  <c r="M23" i="8"/>
  <c r="N23" i="8"/>
  <c r="O23" i="8"/>
  <c r="R23" i="8"/>
  <c r="R24" i="8" s="1"/>
  <c r="C23" i="8"/>
  <c r="P20" i="8"/>
  <c r="P23" i="8" s="1"/>
  <c r="P24" i="8" s="1"/>
  <c r="O20" i="8"/>
  <c r="N20" i="8"/>
  <c r="K20" i="8"/>
  <c r="H20" i="8"/>
  <c r="H23" i="8" s="1"/>
  <c r="H24" i="8" s="1"/>
  <c r="D22" i="7"/>
  <c r="E22" i="7"/>
  <c r="F22" i="7"/>
  <c r="G22" i="7"/>
  <c r="H22" i="7"/>
  <c r="I22" i="7"/>
  <c r="J22" i="7"/>
  <c r="K22" i="7"/>
  <c r="L22" i="7"/>
  <c r="M22" i="7"/>
  <c r="N22" i="7"/>
  <c r="O22" i="7"/>
  <c r="C22" i="7"/>
  <c r="D21" i="7"/>
  <c r="E21" i="7"/>
  <c r="F21" i="7"/>
  <c r="G21" i="7"/>
  <c r="H21" i="7"/>
  <c r="I21" i="7"/>
  <c r="J21" i="7"/>
  <c r="K21" i="7"/>
  <c r="L21" i="7"/>
  <c r="M21" i="7"/>
  <c r="N21" i="7"/>
  <c r="O21" i="7"/>
  <c r="C21" i="7"/>
  <c r="J18" i="7"/>
  <c r="I18" i="7"/>
  <c r="E18" i="7"/>
  <c r="O22" i="5"/>
  <c r="O18" i="5"/>
  <c r="M18" i="5"/>
  <c r="J18" i="5"/>
  <c r="D22" i="5"/>
  <c r="E22" i="5"/>
  <c r="F22" i="5"/>
  <c r="K22" i="5"/>
  <c r="L22" i="5"/>
  <c r="C22" i="5"/>
  <c r="D21" i="5"/>
  <c r="E21" i="5"/>
  <c r="F21" i="5"/>
  <c r="G21" i="5"/>
  <c r="G22" i="5" s="1"/>
  <c r="H21" i="5"/>
  <c r="H22" i="5" s="1"/>
  <c r="I21" i="5"/>
  <c r="I22" i="5" s="1"/>
  <c r="J21" i="5"/>
  <c r="J22" i="5" s="1"/>
  <c r="K21" i="5"/>
  <c r="L21" i="5"/>
  <c r="M21" i="5"/>
  <c r="M22" i="5" s="1"/>
  <c r="N21" i="5"/>
  <c r="N22" i="5" s="1"/>
  <c r="C21" i="5"/>
  <c r="F18" i="5"/>
  <c r="D25" i="4"/>
  <c r="E25" i="4"/>
  <c r="F25" i="4"/>
  <c r="I25" i="4"/>
  <c r="L25" i="4"/>
  <c r="C25" i="4"/>
  <c r="D24" i="4"/>
  <c r="E24" i="4"/>
  <c r="F24" i="4"/>
  <c r="G24" i="4"/>
  <c r="G25" i="4" s="1"/>
  <c r="I24" i="4"/>
  <c r="L24" i="4"/>
  <c r="C24" i="4"/>
  <c r="I21" i="4"/>
  <c r="J21" i="4"/>
  <c r="J24" i="4" s="1"/>
  <c r="J25" i="4" s="1"/>
  <c r="H21" i="4"/>
  <c r="H24" i="4" s="1"/>
  <c r="H25" i="4" s="1"/>
  <c r="D25" i="3"/>
  <c r="E25" i="3"/>
  <c r="F25" i="3"/>
  <c r="G25" i="3"/>
  <c r="H25" i="3"/>
  <c r="I25" i="3"/>
  <c r="J25" i="3"/>
  <c r="K25" i="3"/>
  <c r="L25" i="3"/>
  <c r="M25" i="3"/>
  <c r="C25" i="3"/>
  <c r="D24" i="3"/>
  <c r="E24" i="3"/>
  <c r="F24" i="3"/>
  <c r="G24" i="3"/>
  <c r="H24" i="3"/>
  <c r="I24" i="3"/>
  <c r="J24" i="3"/>
  <c r="K24" i="3"/>
  <c r="L24" i="3"/>
  <c r="M24" i="3"/>
  <c r="N24" i="3"/>
  <c r="N25" i="3" s="1"/>
  <c r="C24" i="3"/>
  <c r="C26" i="3"/>
  <c r="O21" i="3"/>
  <c r="O24" i="3" s="1"/>
  <c r="O25" i="3" s="1"/>
  <c r="L21" i="3"/>
  <c r="F21" i="3"/>
  <c r="H21" i="3"/>
  <c r="K21" i="4" l="1"/>
  <c r="Q20" i="8"/>
  <c r="Q23" i="8" s="1"/>
  <c r="Q24" i="8" s="1"/>
  <c r="O19" i="5"/>
  <c r="O20" i="5"/>
  <c r="O21" i="5"/>
  <c r="M21" i="4" l="1"/>
  <c r="K24" i="4"/>
  <c r="K25" i="4" s="1"/>
  <c r="N21" i="4" l="1"/>
  <c r="N24" i="4" s="1"/>
  <c r="N25" i="4" s="1"/>
  <c r="M24" i="4"/>
  <c r="M25" i="4" s="1"/>
</calcChain>
</file>

<file path=xl/sharedStrings.xml><?xml version="1.0" encoding="utf-8"?>
<sst xmlns="http://schemas.openxmlformats.org/spreadsheetml/2006/main" count="304" uniqueCount="150">
  <si>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</si>
  <si>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</si>
  <si>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</si>
  <si>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</si>
  <si>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</si>
  <si>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</si>
  <si>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</si>
  <si>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</si>
  <si>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</si>
  <si>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</si>
  <si>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</si>
  <si>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</si>
  <si>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</si>
  <si>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</si>
  <si>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</si>
  <si>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</si>
  <si>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</si>
  <si>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</si>
  <si>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</si>
  <si>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</si>
  <si>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</si>
  <si>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</si>
  <si>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</si>
  <si>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</si>
  <si>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</si>
  <si>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</si>
  <si>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</si>
  <si>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</si>
  <si>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</si>
  <si>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</si>
  <si>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</si>
  <si>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</si>
  <si>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</si>
  <si>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</si>
  <si>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</si>
  <si>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</si>
  <si>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</si>
  <si>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</si>
  <si>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</si>
  <si>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</si>
  <si>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</si>
  <si>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</si>
  <si>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</si>
  <si>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</si>
  <si>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সর্বমোট কার্যকরি মূলধন (28+46+)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</si>
  <si>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</si>
  <si>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</si>
  <si>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</si>
  <si>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</si>
  <si>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</si>
  <si>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</si>
  <si>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</si>
  <si>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</si>
  <si>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</si>
  <si>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</si>
  <si>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</si>
  <si>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</si>
  <si>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</si>
  <si>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</si>
  <si>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</si>
  <si>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</si>
  <si>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</si>
  <si>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</si>
  <si>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</si>
  <si>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</si>
  <si>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</si>
  <si>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</si>
  <si>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</si>
  <si>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</si>
  <si>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</si>
  <si>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</si>
  <si>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</si>
  <si>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</si>
  <si>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</si>
  <si>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</si>
  <si>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</si>
  <si>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</si>
  <si>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</si>
  <si>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</si>
  <si>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</si>
  <si>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</si>
  <si>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</si>
  <si>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</si>
  <si>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</si>
  <si>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</si>
  <si>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</si>
  <si>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</si>
  <si>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</si>
  <si>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</si>
  <si>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</si>
  <si>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</si>
  <si>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</si>
  <si>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</si>
  <si>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</si>
  <si>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</si>
  <si>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</si>
  <si>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</si>
  <si>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</si>
  <si>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</si>
  <si>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</si>
  <si>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</si>
  <si>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</si>
  <si>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</si>
  <si>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</si>
  <si>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</si>
  <si>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</si>
  <si>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</si>
  <si>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</si>
  <si>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</si>
  <si>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</si>
  <si>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</si>
  <si>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</si>
  <si>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</si>
  <si>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</si>
  <si>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</si>
  <si>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</si>
  <si>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</si>
  <si>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কেন্দ্রীয়ঃ সাধারণ</t>
  </si>
  <si>
    <t>কেন্দ্রীয় সমবায় ব্যাংক লিঃ</t>
  </si>
  <si>
    <t xml:space="preserve">কেন্দ্রীয় মৎস্যজীবি সমবায় সমিতি লিঃ </t>
  </si>
  <si>
    <t>কেন্দ্রীয় শিল্প সমবায় সমিতি লিঃ</t>
  </si>
  <si>
    <t xml:space="preserve">কেন্দ্রীয় মহিলা সমবায় সমিতি লিঃ </t>
  </si>
  <si>
    <t>অন্যান্য কেন্দ্রীয় সমবায় সমিতি লিঃ</t>
  </si>
  <si>
    <t xml:space="preserve">কেন্দ্রীয় বহুমুখী সমবায় সমিতি লিঃ </t>
  </si>
  <si>
    <t>কেন্দ্রীয় জেলা সমবায় ইউনিয়ন লিঃ</t>
  </si>
  <si>
    <t>মোট=</t>
  </si>
  <si>
    <t>কেন্দ্রীয়ঃ বি আর ডি বি</t>
  </si>
  <si>
    <t xml:space="preserve">উপজেলা কেন্দ্রীয় সমবায় এসোসিয়েশন লিঃ </t>
  </si>
  <si>
    <t>পজীব কেন্দ্রীয় সমবায় এসোসিয়েশন লিঃ</t>
  </si>
  <si>
    <t xml:space="preserve"> জেলা পলস্নী উন্নয়ন ফেডারেশন লিঃ </t>
  </si>
  <si>
    <t>সর্বমোট (কেন্দ্রীয়)=</t>
  </si>
  <si>
    <t>বৎসরের শুরুতে সমিতির সংখ্যা</t>
  </si>
  <si>
    <t>বৎসরের শুরুতে  আদায়কৃত শেয়ার মূলধন</t>
  </si>
  <si>
    <t>(ক)৮</t>
  </si>
  <si>
    <t>(ক)২</t>
  </si>
  <si>
    <t>(ক)3</t>
  </si>
  <si>
    <t>(ক) 4</t>
  </si>
  <si>
    <t>(ক)5</t>
  </si>
  <si>
    <t>(ক)6</t>
  </si>
  <si>
    <t>(ক)৭</t>
  </si>
  <si>
    <t>চলতি বৎসরে সদস্য ভুক্তি</t>
  </si>
  <si>
    <t>চলতি বৎসরে সদস্য প্রত্যাহার/বাতিল</t>
  </si>
  <si>
    <t>চলতি বৎসর সদস্য ভুক্তি</t>
  </si>
  <si>
    <t>চলতি বৎসর সদস্য প্রত্যাহার/ বাতিল</t>
  </si>
  <si>
    <t>বৎসর শুরুতে আমানতের পরিমান</t>
  </si>
  <si>
    <t xml:space="preserve">                                                  (মোঃ আবু আছলাম)</t>
  </si>
  <si>
    <t xml:space="preserve">                                                    উপজেলা সমবায় অফিসার</t>
  </si>
  <si>
    <t>ছক-(ক) 1</t>
  </si>
  <si>
    <t xml:space="preserve">                                                   মিঠামইন, কিশোরগঞ্জ।</t>
  </si>
  <si>
    <t xml:space="preserve">২০20-২০21খ্রিঃ সনের বার্ষিক পরিসংখ্যান প্রতিবেদন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</si>
</sst>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6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1"/>
      <name val="NikoshBAN"/>
    </font>
    <font>
      <sz val="12"/>
      <name val="NikoshBAN"/>
    </font>
    <font>
      <sz val="20"/>
      <color theme="1"/>
      <name val="NikoshBAN"/>
    </font>
    <font>
      <sz val="16"/>
      <name val="Nikosh"/>
    </font>
    <font>
      <sz val="14"/>
      <name val="Nikosh"/>
    </font>
    <font>
      <sz val="12"/>
      <name val="Nikosh"/>
    </font>
    <font>
      <b/>
      <sz val="12"/>
      <name val="Nikosh"/>
    </font>
    <font>
      <b/>
      <sz val="12"/>
      <name val="NikoshBAN"/>
    </font>
    <font>
      <sz val="14"/>
      <name val="NikoshBAN"/>
    </font>
    <font>
      <sz val="16"/>
      <name val="NikoshBAN"/>
    </font>
    <font>
      <u/>
      <sz val="14"/>
      <color theme="1"/>
      <name val="NikoshBAN"/>
    </font>
    <font>
      <sz val="14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Border="1"/>
    <xf numFmtId="164" fontId="5" fillId="2" borderId="9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2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3" fillId="0" borderId="1" xfId="0" applyNumberFormat="1" applyFont="1" applyBorder="1"/>
    <xf numFmtId="0" fontId="12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85" zoomScaleSheetLayoutView="85" workbookViewId="0">
      <selection activeCell="C13" sqref="C13"/>
    </sheetView>
  </sheetViews>
  <sheetFormatPr defaultRowHeight="15.75" x14ac:dyDescent="0.3"/>
  <cols>
    <col min="1" max="1" width="9.140625" style="6"/>
    <col min="2" max="2" width="62.140625" style="6" customWidth="1"/>
    <col min="3" max="3" width="26.28515625" style="6" customWidth="1"/>
    <col min="4" max="4" width="26.5703125" style="6" customWidth="1"/>
    <col min="5" max="5" width="38.28515625" style="6" customWidth="1"/>
    <col min="6" max="6" width="38.42578125" style="6" customWidth="1"/>
    <col min="7" max="16384" width="9.140625" style="6"/>
  </cols>
  <sheetData>
    <row r="1" spans="1:6" ht="15" customHeight="1" x14ac:dyDescent="0.3">
      <c r="A1" s="59" t="s">
        <v>149</v>
      </c>
      <c r="B1" s="59"/>
      <c r="C1" s="59"/>
      <c r="D1" s="59"/>
      <c r="E1" s="59"/>
      <c r="F1" s="59"/>
    </row>
    <row r="2" spans="1:6" ht="19.5" x14ac:dyDescent="0.3">
      <c r="A2" s="54"/>
      <c r="B2" s="54"/>
      <c r="C2" s="60" t="s">
        <v>147</v>
      </c>
      <c r="D2" s="60"/>
      <c r="E2" s="54"/>
      <c r="F2" s="54"/>
    </row>
    <row r="3" spans="1:6" ht="19.5" x14ac:dyDescent="0.3">
      <c r="A3" s="55"/>
      <c r="B3" s="55"/>
      <c r="C3" s="61"/>
      <c r="D3" s="62"/>
      <c r="E3" s="55"/>
      <c r="F3" s="55"/>
    </row>
    <row r="4" spans="1:6" ht="16.5" x14ac:dyDescent="0.3">
      <c r="A4" s="65" t="s">
        <v>0</v>
      </c>
      <c r="B4" s="65" t="s">
        <v>1</v>
      </c>
      <c r="C4" s="65" t="s">
        <v>2</v>
      </c>
      <c r="D4" s="65"/>
      <c r="E4" s="65"/>
      <c r="F4" s="65"/>
    </row>
    <row r="5" spans="1:6" ht="37.5" customHeight="1" x14ac:dyDescent="0.3">
      <c r="A5" s="65"/>
      <c r="B5" s="65"/>
      <c r="C5" s="53" t="s">
        <v>131</v>
      </c>
      <c r="D5" s="53" t="s">
        <v>3</v>
      </c>
      <c r="E5" s="53" t="s">
        <v>4</v>
      </c>
      <c r="F5" s="41" t="s">
        <v>5</v>
      </c>
    </row>
    <row r="6" spans="1:6" ht="16.5" x14ac:dyDescent="0.3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16.5" x14ac:dyDescent="0.3">
      <c r="A7" s="42"/>
      <c r="B7" s="43" t="s">
        <v>117</v>
      </c>
      <c r="C7" s="53"/>
      <c r="D7" s="53"/>
      <c r="E7" s="53"/>
      <c r="F7" s="53"/>
    </row>
    <row r="8" spans="1:6" ht="19.5" customHeight="1" x14ac:dyDescent="0.3">
      <c r="A8" s="42">
        <v>1</v>
      </c>
      <c r="B8" s="44" t="s">
        <v>118</v>
      </c>
      <c r="C8" s="41">
        <v>0</v>
      </c>
      <c r="D8" s="41">
        <v>0</v>
      </c>
      <c r="E8" s="41">
        <v>0</v>
      </c>
      <c r="F8" s="41">
        <v>0</v>
      </c>
    </row>
    <row r="9" spans="1:6" ht="21.75" customHeight="1" x14ac:dyDescent="0.3">
      <c r="A9" s="42">
        <v>2</v>
      </c>
      <c r="B9" s="44" t="s">
        <v>119</v>
      </c>
      <c r="C9" s="41">
        <v>0</v>
      </c>
      <c r="D9" s="41">
        <v>0</v>
      </c>
      <c r="E9" s="41">
        <v>0</v>
      </c>
      <c r="F9" s="41">
        <v>0</v>
      </c>
    </row>
    <row r="10" spans="1:6" ht="16.5" customHeight="1" x14ac:dyDescent="0.3">
      <c r="A10" s="42">
        <v>3</v>
      </c>
      <c r="B10" s="44" t="s">
        <v>120</v>
      </c>
      <c r="C10" s="41">
        <v>0</v>
      </c>
      <c r="D10" s="41">
        <v>0</v>
      </c>
      <c r="E10" s="41">
        <v>0</v>
      </c>
      <c r="F10" s="41">
        <v>0</v>
      </c>
    </row>
    <row r="11" spans="1:6" ht="17.25" customHeight="1" x14ac:dyDescent="0.3">
      <c r="A11" s="42">
        <v>5</v>
      </c>
      <c r="B11" s="44" t="s">
        <v>121</v>
      </c>
      <c r="C11" s="41">
        <v>0</v>
      </c>
      <c r="D11" s="41">
        <v>0</v>
      </c>
      <c r="E11" s="41">
        <v>0</v>
      </c>
      <c r="F11" s="41">
        <v>0</v>
      </c>
    </row>
    <row r="12" spans="1:6" ht="17.25" customHeight="1" x14ac:dyDescent="0.3">
      <c r="A12" s="42">
        <v>6</v>
      </c>
      <c r="B12" s="44" t="s">
        <v>122</v>
      </c>
      <c r="C12" s="41">
        <v>0</v>
      </c>
      <c r="D12" s="41">
        <v>0</v>
      </c>
      <c r="E12" s="41">
        <v>0</v>
      </c>
      <c r="F12" s="41">
        <v>0</v>
      </c>
    </row>
    <row r="13" spans="1:6" ht="16.5" customHeight="1" x14ac:dyDescent="0.3">
      <c r="A13" s="42"/>
      <c r="B13" s="44" t="s">
        <v>123</v>
      </c>
      <c r="C13" s="41">
        <v>0</v>
      </c>
      <c r="D13" s="41">
        <v>0</v>
      </c>
      <c r="E13" s="41">
        <v>0</v>
      </c>
      <c r="F13" s="41">
        <v>0</v>
      </c>
    </row>
    <row r="14" spans="1:6" ht="16.5" x14ac:dyDescent="0.3">
      <c r="A14" s="42"/>
      <c r="B14" s="44" t="s">
        <v>124</v>
      </c>
      <c r="C14" s="41">
        <v>0</v>
      </c>
      <c r="D14" s="41">
        <v>0</v>
      </c>
      <c r="E14" s="41">
        <v>0</v>
      </c>
      <c r="F14" s="41">
        <v>0</v>
      </c>
    </row>
    <row r="15" spans="1:6" ht="16.5" x14ac:dyDescent="0.3">
      <c r="A15" s="42"/>
      <c r="B15" s="44" t="s">
        <v>125</v>
      </c>
      <c r="C15" s="41">
        <v>0</v>
      </c>
      <c r="D15" s="41">
        <v>0</v>
      </c>
      <c r="E15" s="41">
        <v>0</v>
      </c>
      <c r="F15" s="41">
        <v>0</v>
      </c>
    </row>
    <row r="16" spans="1:6" ht="16.5" x14ac:dyDescent="0.3">
      <c r="A16" s="42"/>
      <c r="B16" s="43" t="s">
        <v>126</v>
      </c>
      <c r="C16" s="45"/>
      <c r="D16" s="45"/>
      <c r="E16" s="45"/>
      <c r="F16" s="45"/>
    </row>
    <row r="17" spans="1:6" ht="16.5" x14ac:dyDescent="0.3">
      <c r="A17" s="42">
        <v>1</v>
      </c>
      <c r="B17" s="44" t="s">
        <v>127</v>
      </c>
      <c r="C17" s="45">
        <v>1</v>
      </c>
      <c r="D17" s="45">
        <v>0</v>
      </c>
      <c r="E17" s="45">
        <v>0</v>
      </c>
      <c r="F17" s="45">
        <v>1</v>
      </c>
    </row>
    <row r="18" spans="1:6" ht="16.5" x14ac:dyDescent="0.3">
      <c r="A18" s="42">
        <v>4</v>
      </c>
      <c r="B18" s="44" t="s">
        <v>128</v>
      </c>
      <c r="C18" s="41">
        <v>0</v>
      </c>
      <c r="D18" s="41">
        <v>0</v>
      </c>
      <c r="E18" s="41">
        <v>0</v>
      </c>
      <c r="F18" s="41">
        <v>0</v>
      </c>
    </row>
    <row r="19" spans="1:6" ht="16.5" x14ac:dyDescent="0.3">
      <c r="A19" s="42">
        <v>5</v>
      </c>
      <c r="B19" s="44" t="s">
        <v>129</v>
      </c>
      <c r="C19" s="41">
        <v>0</v>
      </c>
      <c r="D19" s="41">
        <v>0</v>
      </c>
      <c r="E19" s="41">
        <v>0</v>
      </c>
      <c r="F19" s="41">
        <v>0</v>
      </c>
    </row>
    <row r="20" spans="1:6" ht="16.5" x14ac:dyDescent="0.3">
      <c r="A20" s="42"/>
      <c r="B20" s="44" t="s">
        <v>125</v>
      </c>
      <c r="C20" s="45">
        <v>1</v>
      </c>
      <c r="D20" s="45">
        <v>0</v>
      </c>
      <c r="E20" s="45">
        <v>0</v>
      </c>
      <c r="F20" s="45">
        <v>1</v>
      </c>
    </row>
    <row r="21" spans="1:6" ht="21.75" x14ac:dyDescent="0.4">
      <c r="A21" s="46"/>
      <c r="B21" s="47" t="s">
        <v>130</v>
      </c>
      <c r="C21" s="45">
        <v>1</v>
      </c>
      <c r="D21" s="45">
        <v>0</v>
      </c>
      <c r="E21" s="45">
        <v>0</v>
      </c>
      <c r="F21" s="45">
        <v>1</v>
      </c>
    </row>
    <row r="22" spans="1:6" ht="16.5" customHeight="1" x14ac:dyDescent="0.3">
      <c r="A22" s="21"/>
      <c r="B22" s="21"/>
      <c r="C22" s="21"/>
      <c r="D22" s="21"/>
      <c r="E22" s="21"/>
      <c r="F22" s="21"/>
    </row>
    <row r="23" spans="1:6" ht="16.5" customHeight="1" x14ac:dyDescent="0.3">
      <c r="A23" s="22"/>
      <c r="B23" s="22"/>
      <c r="C23" s="22"/>
      <c r="D23" s="22"/>
      <c r="E23" s="22"/>
      <c r="F23" s="22"/>
    </row>
    <row r="24" spans="1:6" ht="16.5" customHeight="1" x14ac:dyDescent="0.3">
      <c r="A24" s="22"/>
      <c r="B24" s="22"/>
      <c r="C24" s="22"/>
      <c r="D24" s="22"/>
      <c r="E24" s="22"/>
      <c r="F24" s="22"/>
    </row>
    <row r="25" spans="1:6" ht="15" customHeight="1" x14ac:dyDescent="0.3">
      <c r="A25" s="22"/>
      <c r="B25" s="22"/>
      <c r="C25" s="22"/>
      <c r="D25" s="22"/>
      <c r="E25" s="22"/>
      <c r="F25" s="22"/>
    </row>
    <row r="26" spans="1:6" x14ac:dyDescent="0.3">
      <c r="A26" s="56"/>
      <c r="B26" s="56"/>
      <c r="C26" s="56"/>
      <c r="D26" s="56"/>
      <c r="E26" s="64"/>
      <c r="F26" s="64"/>
    </row>
    <row r="27" spans="1:6" ht="16.5" x14ac:dyDescent="0.3">
      <c r="E27" s="63" t="s">
        <v>145</v>
      </c>
      <c r="F27" s="63"/>
    </row>
    <row r="28" spans="1:6" ht="16.5" x14ac:dyDescent="0.3">
      <c r="E28" s="63" t="s">
        <v>146</v>
      </c>
      <c r="F28" s="63"/>
    </row>
    <row r="29" spans="1:6" ht="16.5" x14ac:dyDescent="0.3">
      <c r="B29" s="17"/>
      <c r="E29" s="63" t="s">
        <v>148</v>
      </c>
      <c r="F29" s="63"/>
    </row>
  </sheetData>
  <mergeCells count="10">
    <mergeCell ref="E29:F29"/>
    <mergeCell ref="E26:F26"/>
    <mergeCell ref="A4:A5"/>
    <mergeCell ref="B4:B5"/>
    <mergeCell ref="C4:F4"/>
    <mergeCell ref="A1:F1"/>
    <mergeCell ref="C2:D2"/>
    <mergeCell ref="C3:D3"/>
    <mergeCell ref="E27:F27"/>
    <mergeCell ref="E28:F28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4" zoomScale="85" zoomScaleSheetLayoutView="85" workbookViewId="0">
      <selection activeCell="Q7" sqref="Q7:Q9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2.5" customHeight="1" x14ac:dyDescent="0.25">
      <c r="A4" s="69" t="s">
        <v>45</v>
      </c>
      <c r="B4" s="70" t="s">
        <v>58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ht="16.5" hidden="1" customHeight="1" x14ac:dyDescent="0.25">
      <c r="A5" s="69"/>
      <c r="B5" s="70"/>
      <c r="C5" s="71" t="s">
        <v>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 t="s">
        <v>8</v>
      </c>
      <c r="P5" s="71"/>
      <c r="Q5" s="71"/>
      <c r="R5" s="71"/>
    </row>
    <row r="6" spans="1:18" ht="16.5" customHeight="1" x14ac:dyDescent="0.25">
      <c r="A6" s="69"/>
      <c r="B6" s="70"/>
      <c r="C6" s="66" t="s">
        <v>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6" t="s">
        <v>8</v>
      </c>
      <c r="P6" s="67"/>
      <c r="Q6" s="67"/>
      <c r="R6" s="68"/>
    </row>
    <row r="7" spans="1:18" ht="33.75" customHeight="1" x14ac:dyDescent="0.25">
      <c r="A7" s="69"/>
      <c r="B7" s="70"/>
      <c r="C7" s="71" t="s">
        <v>108</v>
      </c>
      <c r="D7" s="71"/>
      <c r="E7" s="71"/>
      <c r="F7" s="71" t="s">
        <v>140</v>
      </c>
      <c r="G7" s="71"/>
      <c r="H7" s="71"/>
      <c r="I7" s="71" t="s">
        <v>141</v>
      </c>
      <c r="J7" s="71"/>
      <c r="K7" s="71"/>
      <c r="L7" s="71" t="s">
        <v>9</v>
      </c>
      <c r="M7" s="71"/>
      <c r="N7" s="71"/>
      <c r="O7" s="71" t="s">
        <v>108</v>
      </c>
      <c r="P7" s="71" t="s">
        <v>142</v>
      </c>
      <c r="Q7" s="71" t="s">
        <v>143</v>
      </c>
      <c r="R7" s="74" t="s">
        <v>107</v>
      </c>
    </row>
    <row r="8" spans="1:18" ht="18" customHeight="1" x14ac:dyDescent="0.25">
      <c r="A8" s="69"/>
      <c r="B8" s="70"/>
      <c r="C8" s="77" t="s">
        <v>11</v>
      </c>
      <c r="D8" s="71" t="s">
        <v>12</v>
      </c>
      <c r="E8" s="9" t="s">
        <v>10</v>
      </c>
      <c r="F8" s="71" t="s">
        <v>11</v>
      </c>
      <c r="G8" s="71" t="s">
        <v>12</v>
      </c>
      <c r="H8" s="9" t="s">
        <v>10</v>
      </c>
      <c r="I8" s="71" t="s">
        <v>11</v>
      </c>
      <c r="J8" s="71" t="s">
        <v>12</v>
      </c>
      <c r="K8" s="9" t="s">
        <v>10</v>
      </c>
      <c r="L8" s="71" t="s">
        <v>11</v>
      </c>
      <c r="M8" s="71" t="s">
        <v>12</v>
      </c>
      <c r="N8" s="9" t="s">
        <v>10</v>
      </c>
      <c r="O8" s="71"/>
      <c r="P8" s="71"/>
      <c r="Q8" s="71"/>
      <c r="R8" s="75"/>
    </row>
    <row r="9" spans="1:18" ht="16.5" x14ac:dyDescent="0.25">
      <c r="A9" s="69"/>
      <c r="B9" s="70"/>
      <c r="C9" s="77"/>
      <c r="D9" s="71"/>
      <c r="E9" s="10" t="s">
        <v>13</v>
      </c>
      <c r="F9" s="71"/>
      <c r="G9" s="71"/>
      <c r="H9" s="10" t="s">
        <v>14</v>
      </c>
      <c r="I9" s="71"/>
      <c r="J9" s="71"/>
      <c r="K9" s="10" t="s">
        <v>15</v>
      </c>
      <c r="L9" s="71"/>
      <c r="M9" s="71"/>
      <c r="N9" s="10" t="s">
        <v>13</v>
      </c>
      <c r="O9" s="71"/>
      <c r="P9" s="71"/>
      <c r="Q9" s="71"/>
      <c r="R9" s="76"/>
    </row>
    <row r="10" spans="1:18" ht="16.5" x14ac:dyDescent="0.25">
      <c r="A10" s="69"/>
      <c r="B10" s="70"/>
      <c r="C10" s="2">
        <v>7</v>
      </c>
      <c r="D10" s="2">
        <v>8</v>
      </c>
      <c r="E10" s="2">
        <v>9</v>
      </c>
      <c r="F10" s="2">
        <v>10</v>
      </c>
      <c r="G10" s="2">
        <v>11</v>
      </c>
      <c r="H10" s="2">
        <v>12</v>
      </c>
      <c r="I10" s="2">
        <v>13</v>
      </c>
      <c r="J10" s="2">
        <v>14</v>
      </c>
      <c r="K10" s="2">
        <v>15</v>
      </c>
      <c r="L10" s="2">
        <v>16</v>
      </c>
      <c r="M10" s="2">
        <v>17</v>
      </c>
      <c r="N10" s="2">
        <v>18</v>
      </c>
      <c r="O10" s="2">
        <v>19</v>
      </c>
      <c r="P10" s="2">
        <v>20</v>
      </c>
      <c r="Q10" s="2">
        <v>21</v>
      </c>
      <c r="R10" s="2">
        <v>22</v>
      </c>
    </row>
    <row r="11" spans="1:18" ht="16.5" x14ac:dyDescent="0.3">
      <c r="A11" s="27"/>
      <c r="B11" s="28" t="s">
        <v>117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x14ac:dyDescent="0.3">
      <c r="A12" s="29">
        <v>1</v>
      </c>
      <c r="B12" s="30" t="s">
        <v>118</v>
      </c>
      <c r="C12" s="4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</row>
    <row r="13" spans="1:18" ht="16.5" x14ac:dyDescent="0.3">
      <c r="A13" s="29">
        <v>2</v>
      </c>
      <c r="B13" s="30" t="s">
        <v>119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</row>
    <row r="14" spans="1:18" ht="16.5" x14ac:dyDescent="0.3">
      <c r="A14" s="29">
        <v>3</v>
      </c>
      <c r="B14" s="30" t="s">
        <v>120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</row>
    <row r="15" spans="1:18" ht="16.5" x14ac:dyDescent="0.3">
      <c r="A15" s="29">
        <v>5</v>
      </c>
      <c r="B15" s="30" t="s">
        <v>121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</row>
    <row r="16" spans="1:18" ht="16.5" x14ac:dyDescent="0.3">
      <c r="A16" s="29">
        <v>6</v>
      </c>
      <c r="B16" s="30" t="s">
        <v>122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</row>
    <row r="17" spans="1:18" ht="16.5" x14ac:dyDescent="0.3">
      <c r="A17" s="27"/>
      <c r="B17" s="30" t="s">
        <v>123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</row>
    <row r="18" spans="1:18" ht="16.5" x14ac:dyDescent="0.3">
      <c r="A18" s="27"/>
      <c r="B18" s="30" t="s">
        <v>124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</row>
    <row r="19" spans="1:18" ht="16.5" x14ac:dyDescent="0.3">
      <c r="A19" s="27"/>
      <c r="B19" s="30" t="s">
        <v>125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</row>
    <row r="20" spans="1:18" ht="16.5" x14ac:dyDescent="0.3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 x14ac:dyDescent="0.3">
      <c r="A21" s="29">
        <v>1</v>
      </c>
      <c r="B21" s="30" t="s">
        <v>127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13">
        <v>159</v>
      </c>
      <c r="P21" s="13">
        <v>0</v>
      </c>
      <c r="Q21" s="13">
        <v>0</v>
      </c>
      <c r="R21" s="13">
        <v>159</v>
      </c>
    </row>
    <row r="22" spans="1:18" ht="16.5" x14ac:dyDescent="0.3">
      <c r="A22" s="29">
        <v>4</v>
      </c>
      <c r="B22" s="30" t="s">
        <v>128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</row>
    <row r="23" spans="1:18" ht="16.5" x14ac:dyDescent="0.3">
      <c r="A23" s="29">
        <v>5</v>
      </c>
      <c r="B23" s="30" t="s">
        <v>129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</row>
    <row r="24" spans="1:18" ht="16.5" x14ac:dyDescent="0.3">
      <c r="A24" s="27"/>
      <c r="B24" s="30" t="s">
        <v>125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13">
        <v>159</v>
      </c>
      <c r="P24" s="13">
        <v>0</v>
      </c>
      <c r="Q24" s="13">
        <v>0</v>
      </c>
      <c r="R24" s="13">
        <v>159</v>
      </c>
    </row>
    <row r="25" spans="1:18" ht="21.75" x14ac:dyDescent="0.4">
      <c r="A25" s="19"/>
      <c r="B25" s="18" t="s">
        <v>130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13">
        <v>159</v>
      </c>
      <c r="P25" s="13">
        <v>0</v>
      </c>
      <c r="Q25" s="13">
        <v>0</v>
      </c>
      <c r="R25" s="13">
        <v>159</v>
      </c>
    </row>
    <row r="26" spans="1:18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6.5" x14ac:dyDescent="0.3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6.5" x14ac:dyDescent="0.3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</sheetData>
  <mergeCells count="24">
    <mergeCell ref="A1:R3"/>
    <mergeCell ref="R7:R9"/>
    <mergeCell ref="O7:O9"/>
    <mergeCell ref="P7:P9"/>
    <mergeCell ref="Q7:Q9"/>
    <mergeCell ref="L8:L9"/>
    <mergeCell ref="M8:M9"/>
    <mergeCell ref="C8:C9"/>
    <mergeCell ref="D8:D9"/>
    <mergeCell ref="F8:F9"/>
    <mergeCell ref="G8:G9"/>
    <mergeCell ref="I8:I9"/>
    <mergeCell ref="J8:J9"/>
    <mergeCell ref="C5:N5"/>
    <mergeCell ref="O5:R5"/>
    <mergeCell ref="C7:E7"/>
    <mergeCell ref="C6:N6"/>
    <mergeCell ref="O6:R6"/>
    <mergeCell ref="C4:R4"/>
    <mergeCell ref="A4:A10"/>
    <mergeCell ref="B4:B10"/>
    <mergeCell ref="F7:H7"/>
    <mergeCell ref="I7:K7"/>
    <mergeCell ref="L7:N7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5" zoomScale="85" zoomScaleNormal="85" zoomScaleSheetLayoutView="85" zoomScalePageLayoutView="85" workbookViewId="0">
      <selection activeCell="M23" sqref="M23"/>
    </sheetView>
  </sheetViews>
  <sheetFormatPr defaultRowHeight="15.75" x14ac:dyDescent="0.3"/>
  <cols>
    <col min="1" max="1" width="9.140625" style="6"/>
    <col min="2" max="2" width="33.5703125" style="6" customWidth="1"/>
    <col min="3" max="3" width="11.140625" style="6" customWidth="1"/>
    <col min="4" max="4" width="11.7109375" style="6" customWidth="1"/>
    <col min="5" max="5" width="12.85546875" style="6" customWidth="1"/>
    <col min="6" max="6" width="13.140625" style="6" customWidth="1"/>
    <col min="7" max="7" width="14.42578125" style="6" customWidth="1"/>
    <col min="8" max="8" width="10.7109375" style="6" customWidth="1"/>
    <col min="9" max="9" width="12.7109375" style="6" customWidth="1"/>
    <col min="10" max="10" width="13.5703125" style="6" customWidth="1"/>
    <col min="11" max="11" width="10.7109375" style="6" customWidth="1"/>
    <col min="12" max="12" width="12.28515625" style="6" customWidth="1"/>
    <col min="13" max="13" width="11.140625" style="6" customWidth="1"/>
    <col min="14" max="14" width="9.42578125" style="6" customWidth="1"/>
    <col min="15" max="16384" width="9.140625" style="6"/>
  </cols>
  <sheetData>
    <row r="1" spans="1:17" x14ac:dyDescent="0.3">
      <c r="A1" s="72" t="s">
        <v>135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7" ht="6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7" x14ac:dyDescent="0.3">
      <c r="A5" s="81" t="s">
        <v>45</v>
      </c>
      <c r="B5" s="78" t="s">
        <v>58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7" x14ac:dyDescent="0.3">
      <c r="A6" s="82"/>
      <c r="B6" s="79"/>
      <c r="C6" s="84" t="s">
        <v>17</v>
      </c>
      <c r="D6" s="84"/>
      <c r="E6" s="84"/>
      <c r="F6" s="84"/>
      <c r="G6" s="84"/>
      <c r="H6" s="84"/>
      <c r="I6" s="84" t="s">
        <v>18</v>
      </c>
      <c r="J6" s="84"/>
      <c r="K6" s="84"/>
      <c r="L6" s="84"/>
      <c r="M6" s="84" t="s">
        <v>19</v>
      </c>
      <c r="N6" s="84"/>
      <c r="O6" s="84"/>
    </row>
    <row r="7" spans="1:17" ht="16.5" customHeight="1" x14ac:dyDescent="0.3">
      <c r="A7" s="82"/>
      <c r="B7" s="79"/>
      <c r="C7" s="84" t="s">
        <v>20</v>
      </c>
      <c r="D7" s="84"/>
      <c r="E7" s="84"/>
      <c r="F7" s="84"/>
      <c r="G7" s="84" t="s">
        <v>21</v>
      </c>
      <c r="H7" s="85" t="s">
        <v>28</v>
      </c>
      <c r="I7" s="84" t="s">
        <v>22</v>
      </c>
      <c r="J7" s="84"/>
      <c r="K7" s="84"/>
      <c r="L7" s="84"/>
      <c r="M7" s="84" t="s">
        <v>108</v>
      </c>
      <c r="N7" s="84"/>
      <c r="O7" s="84"/>
    </row>
    <row r="8" spans="1:17" ht="93.75" customHeight="1" x14ac:dyDescent="0.3">
      <c r="A8" s="82"/>
      <c r="B8" s="79"/>
      <c r="C8" s="84" t="s">
        <v>132</v>
      </c>
      <c r="D8" s="84" t="s">
        <v>23</v>
      </c>
      <c r="E8" s="84" t="s">
        <v>24</v>
      </c>
      <c r="F8" s="85" t="s">
        <v>29</v>
      </c>
      <c r="G8" s="84"/>
      <c r="H8" s="86"/>
      <c r="I8" s="84" t="s">
        <v>144</v>
      </c>
      <c r="J8" s="84" t="s">
        <v>25</v>
      </c>
      <c r="K8" s="84" t="s">
        <v>32</v>
      </c>
      <c r="L8" s="85" t="s">
        <v>30</v>
      </c>
      <c r="M8" s="84" t="s">
        <v>26</v>
      </c>
      <c r="N8" s="84" t="s">
        <v>27</v>
      </c>
      <c r="O8" s="85" t="s">
        <v>31</v>
      </c>
      <c r="Q8" s="17"/>
    </row>
    <row r="9" spans="1:17" ht="17.25" hidden="1" customHeight="1" x14ac:dyDescent="0.3">
      <c r="A9" s="82"/>
      <c r="B9" s="79"/>
      <c r="C9" s="84"/>
      <c r="D9" s="84"/>
      <c r="E9" s="84"/>
      <c r="F9" s="87"/>
      <c r="G9" s="84"/>
      <c r="H9" s="87"/>
      <c r="I9" s="84"/>
      <c r="J9" s="84"/>
      <c r="K9" s="84"/>
      <c r="L9" s="87"/>
      <c r="M9" s="84"/>
      <c r="N9" s="84"/>
      <c r="O9" s="87"/>
      <c r="Q9" s="3"/>
    </row>
    <row r="10" spans="1:17" x14ac:dyDescent="0.3">
      <c r="A10" s="83"/>
      <c r="B10" s="80"/>
      <c r="C10" s="7">
        <v>23</v>
      </c>
      <c r="D10" s="7">
        <v>24</v>
      </c>
      <c r="E10" s="7">
        <v>25</v>
      </c>
      <c r="F10" s="7">
        <v>26</v>
      </c>
      <c r="G10" s="7">
        <v>27</v>
      </c>
      <c r="H10" s="7">
        <v>28</v>
      </c>
      <c r="I10" s="7">
        <v>29</v>
      </c>
      <c r="J10" s="7">
        <v>30</v>
      </c>
      <c r="K10" s="7">
        <v>31</v>
      </c>
      <c r="L10" s="7">
        <v>32</v>
      </c>
      <c r="M10" s="7">
        <v>33</v>
      </c>
      <c r="N10" s="7">
        <v>34</v>
      </c>
      <c r="O10" s="7">
        <v>35</v>
      </c>
      <c r="Q10" s="3"/>
    </row>
    <row r="11" spans="1:17" ht="16.5" x14ac:dyDescent="0.3">
      <c r="A11" s="27"/>
      <c r="B11" s="28" t="s">
        <v>117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"/>
    </row>
    <row r="12" spans="1:17" ht="16.5" x14ac:dyDescent="0.3">
      <c r="A12" s="29">
        <v>1</v>
      </c>
      <c r="B12" s="30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Q12" s="17"/>
    </row>
    <row r="13" spans="1:17" ht="16.5" x14ac:dyDescent="0.3">
      <c r="A13" s="29">
        <v>2</v>
      </c>
      <c r="B13" s="30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Q13" s="17"/>
    </row>
    <row r="14" spans="1:17" ht="16.5" x14ac:dyDescent="0.3">
      <c r="A14" s="29">
        <v>3</v>
      </c>
      <c r="B14" s="30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7" ht="16.5" x14ac:dyDescent="0.3">
      <c r="A15" s="29">
        <v>5</v>
      </c>
      <c r="B15" s="30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7" ht="16.5" x14ac:dyDescent="0.3">
      <c r="A16" s="29">
        <v>6</v>
      </c>
      <c r="B16" s="30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27"/>
      <c r="B17" s="30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6.5" x14ac:dyDescent="0.3">
      <c r="A18" s="27"/>
      <c r="B18" s="30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6.5" x14ac:dyDescent="0.3">
      <c r="A19" s="27"/>
      <c r="B19" s="30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 x14ac:dyDescent="0.3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6.5" x14ac:dyDescent="0.3">
      <c r="A21" s="29">
        <v>1</v>
      </c>
      <c r="B21" s="30" t="s">
        <v>127</v>
      </c>
      <c r="C21" s="13">
        <v>2.68</v>
      </c>
      <c r="D21" s="13">
        <v>0</v>
      </c>
      <c r="E21" s="13">
        <v>0</v>
      </c>
      <c r="F21" s="13">
        <f>C21+D21-E21</f>
        <v>2.68</v>
      </c>
      <c r="G21" s="13">
        <v>10.33</v>
      </c>
      <c r="H21" s="13">
        <f>F21+G21</f>
        <v>13.01</v>
      </c>
      <c r="I21" s="13">
        <v>19.89</v>
      </c>
      <c r="J21" s="13">
        <v>0</v>
      </c>
      <c r="K21" s="13">
        <v>0.08</v>
      </c>
      <c r="L21" s="13">
        <f>I21+J21-K21</f>
        <v>19.810000000000002</v>
      </c>
      <c r="M21" s="13">
        <v>0</v>
      </c>
      <c r="N21" s="13">
        <v>0</v>
      </c>
      <c r="O21" s="13">
        <f>M21+N21</f>
        <v>0</v>
      </c>
    </row>
    <row r="22" spans="1:15" ht="16.5" x14ac:dyDescent="0.3">
      <c r="A22" s="29">
        <v>4</v>
      </c>
      <c r="B22" s="30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6.5" x14ac:dyDescent="0.3">
      <c r="A23" s="29">
        <v>5</v>
      </c>
      <c r="B23" s="30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6.5" x14ac:dyDescent="0.3">
      <c r="A24" s="27"/>
      <c r="B24" s="30" t="s">
        <v>125</v>
      </c>
      <c r="C24" s="13">
        <f>SUM(C21:C23)</f>
        <v>2.68</v>
      </c>
      <c r="D24" s="13">
        <f t="shared" ref="D24:O24" si="0">SUM(D21:D23)</f>
        <v>0</v>
      </c>
      <c r="E24" s="13">
        <f t="shared" si="0"/>
        <v>0</v>
      </c>
      <c r="F24" s="13">
        <f t="shared" si="0"/>
        <v>2.68</v>
      </c>
      <c r="G24" s="13">
        <f t="shared" si="0"/>
        <v>10.33</v>
      </c>
      <c r="H24" s="13">
        <f t="shared" si="0"/>
        <v>13.01</v>
      </c>
      <c r="I24" s="13">
        <f t="shared" si="0"/>
        <v>19.89</v>
      </c>
      <c r="J24" s="13">
        <f t="shared" si="0"/>
        <v>0</v>
      </c>
      <c r="K24" s="13">
        <f t="shared" si="0"/>
        <v>0.08</v>
      </c>
      <c r="L24" s="13">
        <f t="shared" si="0"/>
        <v>19.810000000000002</v>
      </c>
      <c r="M24" s="13">
        <f t="shared" si="0"/>
        <v>0</v>
      </c>
      <c r="N24" s="13">
        <f t="shared" si="0"/>
        <v>0</v>
      </c>
      <c r="O24" s="13">
        <f t="shared" si="0"/>
        <v>0</v>
      </c>
    </row>
    <row r="25" spans="1:15" ht="21.75" x14ac:dyDescent="0.4">
      <c r="A25" s="19"/>
      <c r="B25" s="18" t="s">
        <v>130</v>
      </c>
      <c r="C25" s="13">
        <f>C24</f>
        <v>2.68</v>
      </c>
      <c r="D25" s="13">
        <f t="shared" ref="D25:O25" si="1">D24</f>
        <v>0</v>
      </c>
      <c r="E25" s="13">
        <f t="shared" si="1"/>
        <v>0</v>
      </c>
      <c r="F25" s="13">
        <f t="shared" si="1"/>
        <v>2.68</v>
      </c>
      <c r="G25" s="13">
        <f t="shared" si="1"/>
        <v>10.33</v>
      </c>
      <c r="H25" s="13">
        <f t="shared" si="1"/>
        <v>13.01</v>
      </c>
      <c r="I25" s="13">
        <f t="shared" si="1"/>
        <v>19.89</v>
      </c>
      <c r="J25" s="13">
        <f t="shared" si="1"/>
        <v>0</v>
      </c>
      <c r="K25" s="13">
        <f t="shared" si="1"/>
        <v>0.08</v>
      </c>
      <c r="L25" s="13">
        <f t="shared" si="1"/>
        <v>19.810000000000002</v>
      </c>
      <c r="M25" s="13">
        <f t="shared" si="1"/>
        <v>0</v>
      </c>
      <c r="N25" s="13">
        <f t="shared" si="1"/>
        <v>0</v>
      </c>
      <c r="O25" s="13">
        <f t="shared" si="1"/>
        <v>0</v>
      </c>
    </row>
    <row r="26" spans="1:15" x14ac:dyDescent="0.3">
      <c r="A26" s="25"/>
      <c r="B26" s="26"/>
      <c r="C26" s="17">
        <f>SUM(C22:C23)</f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3">
      <c r="A27" s="25"/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3">
      <c r="A28" s="25"/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mergeCells count="23">
    <mergeCell ref="M8:M9"/>
    <mergeCell ref="N8:N9"/>
    <mergeCell ref="F8:F9"/>
    <mergeCell ref="C5:O5"/>
    <mergeCell ref="C6:H6"/>
    <mergeCell ref="I6:L6"/>
    <mergeCell ref="M6:O6"/>
    <mergeCell ref="B5:B10"/>
    <mergeCell ref="A5:A10"/>
    <mergeCell ref="A1:O4"/>
    <mergeCell ref="C7:F7"/>
    <mergeCell ref="G7:G9"/>
    <mergeCell ref="I7:L7"/>
    <mergeCell ref="M7:O7"/>
    <mergeCell ref="C8:C9"/>
    <mergeCell ref="D8:D9"/>
    <mergeCell ref="H7:H9"/>
    <mergeCell ref="L8:L9"/>
    <mergeCell ref="O8:O9"/>
    <mergeCell ref="E8:E9"/>
    <mergeCell ref="I8:I9"/>
    <mergeCell ref="J8:J9"/>
    <mergeCell ref="K8:K9"/>
  </mergeCells>
  <pageMargins left="0.7" right="0.7" top="0.75" bottom="0.75" header="0.3" footer="0.3"/>
  <pageSetup paperSize="5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2" zoomScale="85" zoomScaleNormal="85" zoomScaleSheetLayoutView="85" workbookViewId="0">
      <selection activeCell="L21" sqref="L21"/>
    </sheetView>
  </sheetViews>
  <sheetFormatPr defaultRowHeight="15.75" x14ac:dyDescent="0.3"/>
  <cols>
    <col min="1" max="1" width="9.140625" style="6"/>
    <col min="2" max="2" width="44" style="6" customWidth="1"/>
    <col min="3" max="3" width="11.5703125" style="6" customWidth="1"/>
    <col min="4" max="4" width="12" style="6" customWidth="1"/>
    <col min="5" max="5" width="12.28515625" style="6" customWidth="1"/>
    <col min="6" max="6" width="10.28515625" style="6" customWidth="1"/>
    <col min="7" max="7" width="10.85546875" style="6" customWidth="1"/>
    <col min="8" max="8" width="10" style="6" customWidth="1"/>
    <col min="9" max="9" width="15" style="6" customWidth="1"/>
    <col min="10" max="10" width="15.28515625" style="6" customWidth="1"/>
    <col min="11" max="11" width="13.85546875" style="6" customWidth="1"/>
    <col min="12" max="12" width="10.28515625" style="6" customWidth="1"/>
    <col min="13" max="13" width="10.85546875" style="6" customWidth="1"/>
    <col min="14" max="14" width="11.7109375" style="6" customWidth="1"/>
    <col min="15" max="16384" width="9.140625" style="6"/>
  </cols>
  <sheetData>
    <row r="1" spans="1:16" x14ac:dyDescent="0.3">
      <c r="A1" s="72" t="s">
        <v>136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ht="16.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ht="16.5" x14ac:dyDescent="0.3">
      <c r="A4" s="70" t="s">
        <v>45</v>
      </c>
      <c r="B4" s="70" t="s">
        <v>1</v>
      </c>
      <c r="C4" s="71" t="s">
        <v>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6" ht="20.25" customHeight="1" x14ac:dyDescent="0.3">
      <c r="A5" s="70"/>
      <c r="B5" s="70"/>
      <c r="C5" s="71" t="s">
        <v>33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4" t="s">
        <v>44</v>
      </c>
    </row>
    <row r="6" spans="1:16" ht="21" customHeight="1" x14ac:dyDescent="0.3">
      <c r="A6" s="70"/>
      <c r="B6" s="70"/>
      <c r="C6" s="71" t="s">
        <v>34</v>
      </c>
      <c r="D6" s="71"/>
      <c r="E6" s="71"/>
      <c r="F6" s="71"/>
      <c r="G6" s="71"/>
      <c r="H6" s="71"/>
      <c r="I6" s="71"/>
      <c r="J6" s="71"/>
      <c r="K6" s="71"/>
      <c r="L6" s="88" t="s">
        <v>35</v>
      </c>
      <c r="M6" s="74" t="s">
        <v>104</v>
      </c>
      <c r="N6" s="75"/>
    </row>
    <row r="7" spans="1:16" ht="16.5" x14ac:dyDescent="0.3">
      <c r="A7" s="70"/>
      <c r="B7" s="70"/>
      <c r="C7" s="71" t="s">
        <v>36</v>
      </c>
      <c r="D7" s="71"/>
      <c r="E7" s="71"/>
      <c r="F7" s="71" t="s">
        <v>37</v>
      </c>
      <c r="G7" s="71"/>
      <c r="H7" s="71"/>
      <c r="I7" s="71" t="s">
        <v>38</v>
      </c>
      <c r="J7" s="71"/>
      <c r="K7" s="71"/>
      <c r="L7" s="89"/>
      <c r="M7" s="75"/>
      <c r="N7" s="75"/>
    </row>
    <row r="8" spans="1:16" ht="16.5" x14ac:dyDescent="0.3">
      <c r="A8" s="70"/>
      <c r="B8" s="70"/>
      <c r="C8" s="71" t="s">
        <v>26</v>
      </c>
      <c r="D8" s="71" t="s">
        <v>27</v>
      </c>
      <c r="E8" s="32" t="s">
        <v>10</v>
      </c>
      <c r="F8" s="71" t="s">
        <v>26</v>
      </c>
      <c r="G8" s="71" t="s">
        <v>27</v>
      </c>
      <c r="H8" s="32" t="s">
        <v>10</v>
      </c>
      <c r="I8" s="32" t="s">
        <v>26</v>
      </c>
      <c r="J8" s="32" t="s">
        <v>27</v>
      </c>
      <c r="K8" s="32" t="s">
        <v>10</v>
      </c>
      <c r="L8" s="89"/>
      <c r="M8" s="75"/>
      <c r="N8" s="75"/>
    </row>
    <row r="9" spans="1:16" ht="16.5" x14ac:dyDescent="0.3">
      <c r="A9" s="70"/>
      <c r="B9" s="70"/>
      <c r="C9" s="71"/>
      <c r="D9" s="71"/>
      <c r="E9" s="33" t="s">
        <v>39</v>
      </c>
      <c r="F9" s="71"/>
      <c r="G9" s="71"/>
      <c r="H9" s="33" t="s">
        <v>40</v>
      </c>
      <c r="I9" s="33" t="s">
        <v>41</v>
      </c>
      <c r="J9" s="33" t="s">
        <v>42</v>
      </c>
      <c r="K9" s="33" t="s">
        <v>43</v>
      </c>
      <c r="L9" s="90"/>
      <c r="M9" s="76"/>
      <c r="N9" s="76"/>
    </row>
    <row r="10" spans="1:16" ht="16.5" x14ac:dyDescent="0.3">
      <c r="A10" s="70"/>
      <c r="B10" s="70"/>
      <c r="C10" s="31">
        <v>36</v>
      </c>
      <c r="D10" s="2">
        <v>37</v>
      </c>
      <c r="E10" s="2">
        <v>38</v>
      </c>
      <c r="F10" s="2">
        <v>39</v>
      </c>
      <c r="G10" s="2">
        <v>40</v>
      </c>
      <c r="H10" s="2">
        <v>41</v>
      </c>
      <c r="I10" s="2">
        <v>42</v>
      </c>
      <c r="J10" s="2">
        <v>43</v>
      </c>
      <c r="K10" s="2">
        <v>44</v>
      </c>
      <c r="L10" s="2">
        <v>45</v>
      </c>
      <c r="M10" s="2">
        <v>46</v>
      </c>
      <c r="N10" s="2">
        <v>47</v>
      </c>
    </row>
    <row r="11" spans="1:16" ht="16.5" x14ac:dyDescent="0.3">
      <c r="A11" s="35"/>
      <c r="B11" s="36" t="s">
        <v>117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6" ht="16.5" x14ac:dyDescent="0.3">
      <c r="A12" s="37">
        <v>1</v>
      </c>
      <c r="B12" s="38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P12" s="17"/>
    </row>
    <row r="13" spans="1:16" ht="16.5" x14ac:dyDescent="0.3">
      <c r="A13" s="37">
        <v>2</v>
      </c>
      <c r="B13" s="38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P13" s="50"/>
    </row>
    <row r="14" spans="1:16" ht="16.5" x14ac:dyDescent="0.3">
      <c r="A14" s="37">
        <v>3</v>
      </c>
      <c r="B14" s="38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6" ht="16.5" x14ac:dyDescent="0.3">
      <c r="A15" s="37">
        <v>5</v>
      </c>
      <c r="B15" s="38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6" ht="16.5" x14ac:dyDescent="0.3">
      <c r="A16" s="37">
        <v>6</v>
      </c>
      <c r="B16" s="38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21" customHeight="1" x14ac:dyDescent="0.3">
      <c r="A17" s="35"/>
      <c r="B17" s="3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6.5" x14ac:dyDescent="0.3">
      <c r="A18" s="35"/>
      <c r="B18" s="38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6.5" x14ac:dyDescent="0.3">
      <c r="A19" s="35"/>
      <c r="B19" s="35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6.5" x14ac:dyDescent="0.3">
      <c r="A20" s="35"/>
      <c r="B20" s="36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6.5" x14ac:dyDescent="0.3">
      <c r="A21" s="37">
        <v>1</v>
      </c>
      <c r="B21" s="38" t="s">
        <v>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F21+G21</f>
        <v>0</v>
      </c>
      <c r="I21" s="8">
        <f>'3(23-35)'!M21+'4(36-47)'!C21-'4(36-47)'!F21</f>
        <v>0</v>
      </c>
      <c r="J21" s="8">
        <f>'3(23-35)'!N21+'4(36-47)'!D21-'4(36-47)'!G21</f>
        <v>0</v>
      </c>
      <c r="K21" s="8">
        <f>I21+J21</f>
        <v>0</v>
      </c>
      <c r="L21" s="13">
        <v>79.64</v>
      </c>
      <c r="M21" s="13">
        <f>L21+K21+'3(23-35)'!L21</f>
        <v>99.45</v>
      </c>
      <c r="N21" s="13">
        <f>M21+'3(23-35)'!H21</f>
        <v>112.46000000000001</v>
      </c>
    </row>
    <row r="22" spans="1:14" ht="16.5" x14ac:dyDescent="0.3">
      <c r="A22" s="37">
        <v>4</v>
      </c>
      <c r="B22" s="38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3"/>
      <c r="M22" s="13"/>
      <c r="N22" s="13"/>
    </row>
    <row r="23" spans="1:14" ht="16.5" x14ac:dyDescent="0.3">
      <c r="A23" s="37">
        <v>5</v>
      </c>
      <c r="B23" s="38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3"/>
      <c r="M23" s="13"/>
      <c r="N23" s="13"/>
    </row>
    <row r="24" spans="1:14" ht="16.5" x14ac:dyDescent="0.3">
      <c r="A24" s="35"/>
      <c r="B24" s="38" t="s">
        <v>125</v>
      </c>
      <c r="C24" s="8">
        <f>SUM(C21:C23)</f>
        <v>0</v>
      </c>
      <c r="D24" s="8">
        <f t="shared" ref="D24:N24" si="0">SUM(D21:D23)</f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8">
        <f t="shared" si="0"/>
        <v>0</v>
      </c>
      <c r="L24" s="8">
        <f t="shared" si="0"/>
        <v>79.64</v>
      </c>
      <c r="M24" s="8">
        <f t="shared" si="0"/>
        <v>99.45</v>
      </c>
      <c r="N24" s="8">
        <f t="shared" si="0"/>
        <v>112.46000000000001</v>
      </c>
    </row>
    <row r="25" spans="1:14" ht="21.75" x14ac:dyDescent="0.4">
      <c r="A25" s="39"/>
      <c r="B25" s="40" t="s">
        <v>130</v>
      </c>
      <c r="C25" s="8">
        <f>C24</f>
        <v>0</v>
      </c>
      <c r="D25" s="8">
        <f t="shared" ref="D25:N25" si="1">D24</f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79.64</v>
      </c>
      <c r="M25" s="8">
        <f t="shared" si="1"/>
        <v>99.45</v>
      </c>
      <c r="N25" s="8">
        <f t="shared" si="1"/>
        <v>112.46000000000001</v>
      </c>
    </row>
    <row r="26" spans="1:14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8.75" customHeight="1" x14ac:dyDescent="0.3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 x14ac:dyDescent="0.3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16">
    <mergeCell ref="A1:N3"/>
    <mergeCell ref="G8:G9"/>
    <mergeCell ref="M6:M9"/>
    <mergeCell ref="N5:N9"/>
    <mergeCell ref="A4:A10"/>
    <mergeCell ref="B4:B10"/>
    <mergeCell ref="C4:N4"/>
    <mergeCell ref="C5:M5"/>
    <mergeCell ref="C6:K6"/>
    <mergeCell ref="L6:L9"/>
    <mergeCell ref="C7:E7"/>
    <mergeCell ref="F7:H7"/>
    <mergeCell ref="I7:K7"/>
    <mergeCell ref="C8:C9"/>
    <mergeCell ref="D8:D9"/>
    <mergeCell ref="F8:F9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topLeftCell="A2" zoomScale="85" zoomScaleNormal="85" zoomScaleSheetLayoutView="85" workbookViewId="0">
      <selection activeCell="O18" sqref="O18"/>
    </sheetView>
  </sheetViews>
  <sheetFormatPr defaultRowHeight="15.75" x14ac:dyDescent="0.3"/>
  <cols>
    <col min="1" max="1" width="9.140625" style="6"/>
    <col min="2" max="2" width="38.140625" style="6" customWidth="1"/>
    <col min="3" max="3" width="10.85546875" style="6" customWidth="1"/>
    <col min="4" max="4" width="11" style="6" customWidth="1"/>
    <col min="5" max="5" width="9.85546875" style="6" customWidth="1"/>
    <col min="6" max="6" width="14.28515625" style="6" customWidth="1"/>
    <col min="7" max="7" width="11.85546875" style="6" customWidth="1"/>
    <col min="8" max="8" width="11.42578125" style="6" customWidth="1"/>
    <col min="9" max="9" width="10.85546875" style="6" customWidth="1"/>
    <col min="10" max="10" width="11.5703125" style="6" customWidth="1"/>
    <col min="11" max="11" width="10.28515625" style="6" customWidth="1"/>
    <col min="12" max="12" width="11.140625" style="6" customWidth="1"/>
    <col min="13" max="13" width="13.7109375" style="6" customWidth="1"/>
    <col min="14" max="16384" width="9.140625" style="6"/>
  </cols>
  <sheetData>
    <row r="1" spans="1:15" x14ac:dyDescent="0.3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6.5" x14ac:dyDescent="0.3">
      <c r="A4" s="78" t="s">
        <v>45</v>
      </c>
      <c r="B4" s="78" t="s">
        <v>58</v>
      </c>
      <c r="C4" s="71" t="s">
        <v>46</v>
      </c>
      <c r="D4" s="71"/>
      <c r="E4" s="71"/>
      <c r="F4" s="71"/>
      <c r="G4" s="71" t="s">
        <v>47</v>
      </c>
      <c r="H4" s="71"/>
      <c r="I4" s="71"/>
      <c r="J4" s="71"/>
      <c r="K4" s="71" t="s">
        <v>48</v>
      </c>
      <c r="L4" s="71"/>
      <c r="M4" s="71"/>
      <c r="N4" s="71"/>
      <c r="O4" s="71"/>
    </row>
    <row r="5" spans="1:15" ht="40.5" customHeight="1" x14ac:dyDescent="0.3">
      <c r="A5" s="79"/>
      <c r="B5" s="79"/>
      <c r="C5" s="71" t="s">
        <v>49</v>
      </c>
      <c r="D5" s="71" t="s">
        <v>50</v>
      </c>
      <c r="E5" s="71" t="s">
        <v>51</v>
      </c>
      <c r="F5" s="74" t="s">
        <v>109</v>
      </c>
      <c r="G5" s="71" t="s">
        <v>52</v>
      </c>
      <c r="H5" s="71" t="s">
        <v>53</v>
      </c>
      <c r="I5" s="71" t="s">
        <v>54</v>
      </c>
      <c r="J5" s="74" t="s">
        <v>105</v>
      </c>
      <c r="K5" s="71" t="s">
        <v>55</v>
      </c>
      <c r="L5" s="71"/>
      <c r="M5" s="71" t="s">
        <v>56</v>
      </c>
      <c r="N5" s="71" t="s">
        <v>57</v>
      </c>
      <c r="O5" s="74" t="s">
        <v>112</v>
      </c>
    </row>
    <row r="6" spans="1:15" ht="43.5" customHeight="1" x14ac:dyDescent="0.3">
      <c r="A6" s="79"/>
      <c r="B6" s="79"/>
      <c r="C6" s="71"/>
      <c r="D6" s="71"/>
      <c r="E6" s="71"/>
      <c r="F6" s="76"/>
      <c r="G6" s="71"/>
      <c r="H6" s="71"/>
      <c r="I6" s="71"/>
      <c r="J6" s="76"/>
      <c r="K6" s="11" t="s">
        <v>110</v>
      </c>
      <c r="L6" s="11" t="s">
        <v>111</v>
      </c>
      <c r="M6" s="71"/>
      <c r="N6" s="71"/>
      <c r="O6" s="76"/>
    </row>
    <row r="7" spans="1:15" ht="17.25" customHeight="1" x14ac:dyDescent="0.3">
      <c r="A7" s="80"/>
      <c r="B7" s="80"/>
      <c r="C7" s="14">
        <v>48</v>
      </c>
      <c r="D7" s="14">
        <v>49</v>
      </c>
      <c r="E7" s="14">
        <v>50</v>
      </c>
      <c r="F7" s="15">
        <v>51</v>
      </c>
      <c r="G7" s="15">
        <v>52</v>
      </c>
      <c r="H7" s="15">
        <v>53</v>
      </c>
      <c r="I7" s="15">
        <v>54</v>
      </c>
      <c r="J7" s="15">
        <v>55</v>
      </c>
      <c r="K7" s="15">
        <v>56</v>
      </c>
      <c r="L7" s="15">
        <v>57</v>
      </c>
      <c r="M7" s="15">
        <v>58</v>
      </c>
      <c r="N7" s="15">
        <v>59</v>
      </c>
      <c r="O7" s="15">
        <v>60</v>
      </c>
    </row>
    <row r="8" spans="1:15" ht="22.5" customHeight="1" x14ac:dyDescent="0.3">
      <c r="A8" s="27"/>
      <c r="B8" s="28" t="s">
        <v>117</v>
      </c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x14ac:dyDescent="0.3">
      <c r="A9" s="29">
        <v>1</v>
      </c>
      <c r="B9" s="30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 x14ac:dyDescent="0.3">
      <c r="A10" s="29">
        <v>2</v>
      </c>
      <c r="B10" s="30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 x14ac:dyDescent="0.3">
      <c r="A11" s="29">
        <v>3</v>
      </c>
      <c r="B11" s="30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 x14ac:dyDescent="0.3">
      <c r="A12" s="29">
        <v>5</v>
      </c>
      <c r="B12" s="30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 x14ac:dyDescent="0.3">
      <c r="A13" s="29">
        <v>6</v>
      </c>
      <c r="B13" s="30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 x14ac:dyDescent="0.3">
      <c r="A14" s="27"/>
      <c r="B14" s="30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 x14ac:dyDescent="0.3">
      <c r="A15" s="27"/>
      <c r="B15" s="30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 x14ac:dyDescent="0.3">
      <c r="A16" s="27"/>
      <c r="B16" s="30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27"/>
      <c r="B17" s="28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 x14ac:dyDescent="0.3">
      <c r="A18" s="29">
        <v>1</v>
      </c>
      <c r="B18" s="30" t="s">
        <v>127</v>
      </c>
      <c r="C18" s="13">
        <v>17.53</v>
      </c>
      <c r="D18" s="13">
        <v>0</v>
      </c>
      <c r="E18" s="13">
        <v>0.52</v>
      </c>
      <c r="F18" s="13">
        <f>C18+D18-E18</f>
        <v>17.010000000000002</v>
      </c>
      <c r="G18" s="13">
        <v>132.63</v>
      </c>
      <c r="H18" s="13">
        <v>7.5</v>
      </c>
      <c r="I18" s="13">
        <v>3.02</v>
      </c>
      <c r="J18" s="13">
        <f>G18+H18-I18</f>
        <v>137.10999999999999</v>
      </c>
      <c r="K18" s="13">
        <v>0</v>
      </c>
      <c r="L18" s="13">
        <v>0</v>
      </c>
      <c r="M18" s="13">
        <f>J18</f>
        <v>137.10999999999999</v>
      </c>
      <c r="N18" s="13">
        <v>0.56000000000000005</v>
      </c>
      <c r="O18" s="13">
        <f>L18+M18+N18</f>
        <v>137.66999999999999</v>
      </c>
    </row>
    <row r="19" spans="1:15" ht="16.5" x14ac:dyDescent="0.3">
      <c r="A19" s="29">
        <v>4</v>
      </c>
      <c r="B19" s="30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f t="shared" ref="O19:O20" si="0">L19+M19+N19</f>
        <v>0</v>
      </c>
    </row>
    <row r="20" spans="1:15" ht="16.5" x14ac:dyDescent="0.3">
      <c r="A20" s="29">
        <v>5</v>
      </c>
      <c r="B20" s="30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3">
        <f t="shared" si="0"/>
        <v>0</v>
      </c>
    </row>
    <row r="21" spans="1:15" ht="16.5" x14ac:dyDescent="0.3">
      <c r="A21" s="27"/>
      <c r="B21" s="30" t="s">
        <v>125</v>
      </c>
      <c r="C21" s="13">
        <f>SUM(C18:C20)</f>
        <v>17.53</v>
      </c>
      <c r="D21" s="13">
        <f t="shared" ref="D21:O21" si="1">SUM(D18:D20)</f>
        <v>0</v>
      </c>
      <c r="E21" s="13">
        <f t="shared" si="1"/>
        <v>0.52</v>
      </c>
      <c r="F21" s="13">
        <f t="shared" si="1"/>
        <v>17.010000000000002</v>
      </c>
      <c r="G21" s="13">
        <f t="shared" si="1"/>
        <v>132.63</v>
      </c>
      <c r="H21" s="13">
        <f t="shared" si="1"/>
        <v>7.5</v>
      </c>
      <c r="I21" s="13">
        <f t="shared" si="1"/>
        <v>3.02</v>
      </c>
      <c r="J21" s="13">
        <f t="shared" si="1"/>
        <v>137.10999999999999</v>
      </c>
      <c r="K21" s="13">
        <f t="shared" si="1"/>
        <v>0</v>
      </c>
      <c r="L21" s="13">
        <f t="shared" si="1"/>
        <v>0</v>
      </c>
      <c r="M21" s="13">
        <f t="shared" si="1"/>
        <v>137.10999999999999</v>
      </c>
      <c r="N21" s="13">
        <f t="shared" si="1"/>
        <v>0.56000000000000005</v>
      </c>
      <c r="O21" s="13">
        <f t="shared" si="1"/>
        <v>137.66999999999999</v>
      </c>
    </row>
    <row r="22" spans="1:15" ht="21.75" x14ac:dyDescent="0.4">
      <c r="A22" s="19"/>
      <c r="B22" s="18" t="s">
        <v>130</v>
      </c>
      <c r="C22" s="13">
        <f>C21</f>
        <v>17.53</v>
      </c>
      <c r="D22" s="13">
        <f t="shared" ref="D22:N22" si="2">D21</f>
        <v>0</v>
      </c>
      <c r="E22" s="13">
        <f t="shared" si="2"/>
        <v>0.52</v>
      </c>
      <c r="F22" s="13">
        <f t="shared" si="2"/>
        <v>17.010000000000002</v>
      </c>
      <c r="G22" s="13">
        <f t="shared" si="2"/>
        <v>132.63</v>
      </c>
      <c r="H22" s="13">
        <f t="shared" si="2"/>
        <v>7.5</v>
      </c>
      <c r="I22" s="13">
        <f t="shared" si="2"/>
        <v>3.02</v>
      </c>
      <c r="J22" s="13">
        <f t="shared" si="2"/>
        <v>137.10999999999999</v>
      </c>
      <c r="K22" s="13">
        <f t="shared" si="2"/>
        <v>0</v>
      </c>
      <c r="L22" s="13">
        <f t="shared" si="2"/>
        <v>0</v>
      </c>
      <c r="M22" s="13">
        <f t="shared" si="2"/>
        <v>137.10999999999999</v>
      </c>
      <c r="N22" s="13">
        <f t="shared" si="2"/>
        <v>0.56000000000000005</v>
      </c>
      <c r="O22" s="13">
        <f>O21</f>
        <v>137.66999999999999</v>
      </c>
    </row>
    <row r="23" spans="1:15" ht="21.75" x14ac:dyDescent="0.4">
      <c r="A23" s="51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 x14ac:dyDescent="0.3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1.75" customHeight="1" x14ac:dyDescent="0.3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mergeCells count="18">
    <mergeCell ref="E5:E6"/>
    <mergeCell ref="G5:G6"/>
    <mergeCell ref="H5:H6"/>
    <mergeCell ref="I5:I6"/>
    <mergeCell ref="K5:L5"/>
    <mergeCell ref="A1:O3"/>
    <mergeCell ref="O5:O6"/>
    <mergeCell ref="M5:M6"/>
    <mergeCell ref="N5:N6"/>
    <mergeCell ref="A4:A7"/>
    <mergeCell ref="B4:B7"/>
    <mergeCell ref="F5:F6"/>
    <mergeCell ref="J5:J6"/>
    <mergeCell ref="C4:F4"/>
    <mergeCell ref="G4:J4"/>
    <mergeCell ref="K4:O4"/>
    <mergeCell ref="C5:C6"/>
    <mergeCell ref="D5:D6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85" zoomScaleNormal="85" zoomScaleSheetLayoutView="85" workbookViewId="0">
      <selection activeCell="E19" sqref="E19"/>
    </sheetView>
  </sheetViews>
  <sheetFormatPr defaultRowHeight="15" x14ac:dyDescent="0.25"/>
  <cols>
    <col min="2" max="2" width="44.85546875" customWidth="1"/>
    <col min="14" max="14" width="10.42578125" customWidth="1"/>
    <col min="15" max="15" width="11" customWidth="1"/>
    <col min="16" max="16" width="11.28515625" customWidth="1"/>
  </cols>
  <sheetData>
    <row r="1" spans="1:17" x14ac:dyDescent="0.25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6.5" x14ac:dyDescent="0.25">
      <c r="A4" s="78" t="s">
        <v>45</v>
      </c>
      <c r="B4" s="78" t="s">
        <v>66</v>
      </c>
      <c r="C4" s="66" t="s">
        <v>59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</row>
    <row r="5" spans="1:17" ht="33" customHeight="1" x14ac:dyDescent="0.25">
      <c r="A5" s="79"/>
      <c r="B5" s="79"/>
      <c r="C5" s="71" t="s">
        <v>60</v>
      </c>
      <c r="D5" s="71"/>
      <c r="E5" s="71"/>
      <c r="F5" s="71" t="s">
        <v>61</v>
      </c>
      <c r="G5" s="71"/>
      <c r="H5" s="71"/>
      <c r="I5" s="71" t="s">
        <v>62</v>
      </c>
      <c r="J5" s="71"/>
      <c r="K5" s="71"/>
      <c r="L5" s="71" t="s">
        <v>63</v>
      </c>
      <c r="M5" s="71"/>
      <c r="N5" s="71"/>
      <c r="O5" s="71" t="s">
        <v>64</v>
      </c>
      <c r="P5" s="71"/>
      <c r="Q5" s="71"/>
    </row>
    <row r="6" spans="1:17" ht="16.5" customHeight="1" x14ac:dyDescent="0.25">
      <c r="A6" s="79"/>
      <c r="B6" s="79"/>
      <c r="C6" s="71" t="s">
        <v>65</v>
      </c>
      <c r="D6" s="71" t="s">
        <v>12</v>
      </c>
      <c r="E6" s="74" t="s">
        <v>67</v>
      </c>
      <c r="F6" s="71" t="s">
        <v>65</v>
      </c>
      <c r="G6" s="71" t="s">
        <v>12</v>
      </c>
      <c r="H6" s="74" t="s">
        <v>68</v>
      </c>
      <c r="I6" s="71" t="s">
        <v>65</v>
      </c>
      <c r="J6" s="71" t="s">
        <v>12</v>
      </c>
      <c r="K6" s="74" t="s">
        <v>69</v>
      </c>
      <c r="L6" s="71" t="s">
        <v>65</v>
      </c>
      <c r="M6" s="71" t="s">
        <v>12</v>
      </c>
      <c r="N6" s="74" t="s">
        <v>70</v>
      </c>
      <c r="O6" s="74" t="s">
        <v>71</v>
      </c>
      <c r="P6" s="74" t="s">
        <v>72</v>
      </c>
      <c r="Q6" s="74" t="s">
        <v>73</v>
      </c>
    </row>
    <row r="7" spans="1:17" ht="30.75" customHeight="1" x14ac:dyDescent="0.25">
      <c r="A7" s="79"/>
      <c r="B7" s="79"/>
      <c r="C7" s="71"/>
      <c r="D7" s="71"/>
      <c r="E7" s="76"/>
      <c r="F7" s="71"/>
      <c r="G7" s="71"/>
      <c r="H7" s="76"/>
      <c r="I7" s="71"/>
      <c r="J7" s="71"/>
      <c r="K7" s="76"/>
      <c r="L7" s="71"/>
      <c r="M7" s="71"/>
      <c r="N7" s="76"/>
      <c r="O7" s="76"/>
      <c r="P7" s="76"/>
      <c r="Q7" s="76"/>
    </row>
    <row r="8" spans="1:17" ht="16.5" x14ac:dyDescent="0.25">
      <c r="A8" s="80"/>
      <c r="B8" s="80"/>
      <c r="C8" s="1">
        <v>61</v>
      </c>
      <c r="D8" s="1">
        <v>62</v>
      </c>
      <c r="E8" s="1">
        <v>63</v>
      </c>
      <c r="F8" s="1">
        <v>64</v>
      </c>
      <c r="G8" s="1">
        <v>65</v>
      </c>
      <c r="H8" s="2">
        <v>66</v>
      </c>
      <c r="I8" s="2">
        <v>67</v>
      </c>
      <c r="J8" s="2">
        <v>68</v>
      </c>
      <c r="K8" s="2">
        <v>69</v>
      </c>
      <c r="L8" s="2">
        <v>70</v>
      </c>
      <c r="M8" s="2">
        <v>71</v>
      </c>
      <c r="N8" s="2">
        <v>72</v>
      </c>
      <c r="O8" s="2">
        <v>73</v>
      </c>
      <c r="P8" s="1">
        <v>74</v>
      </c>
      <c r="Q8" s="1">
        <v>75</v>
      </c>
    </row>
    <row r="9" spans="1:17" ht="16.5" x14ac:dyDescent="0.3">
      <c r="A9" s="27"/>
      <c r="B9" s="28" t="s">
        <v>117</v>
      </c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1"/>
      <c r="Q9" s="1"/>
    </row>
    <row r="10" spans="1:17" ht="16.5" x14ac:dyDescent="0.3">
      <c r="A10" s="29">
        <v>1</v>
      </c>
      <c r="B10" s="30" t="s">
        <v>118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6.5" x14ac:dyDescent="0.3">
      <c r="A11" s="29">
        <v>2</v>
      </c>
      <c r="B11" s="30" t="s">
        <v>119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6.5" x14ac:dyDescent="0.3">
      <c r="A12" s="29">
        <v>3</v>
      </c>
      <c r="B12" s="30" t="s">
        <v>120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16.5" x14ac:dyDescent="0.3">
      <c r="A13" s="29">
        <v>5</v>
      </c>
      <c r="B13" s="30" t="s">
        <v>121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6.5" x14ac:dyDescent="0.3">
      <c r="A14" s="29">
        <v>6</v>
      </c>
      <c r="B14" s="30" t="s">
        <v>122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6.5" x14ac:dyDescent="0.3">
      <c r="A15" s="27"/>
      <c r="B15" s="30" t="s">
        <v>123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16.5" x14ac:dyDescent="0.3">
      <c r="A16" s="27"/>
      <c r="B16" s="30" t="s">
        <v>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6.5" x14ac:dyDescent="0.3">
      <c r="A17" s="27"/>
      <c r="B17" s="30" t="s">
        <v>125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6.5" x14ac:dyDescent="0.3">
      <c r="A18" s="27"/>
      <c r="B18" s="28" t="s">
        <v>126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x14ac:dyDescent="0.3">
      <c r="A19" s="29">
        <v>1</v>
      </c>
      <c r="B19" s="30" t="s">
        <v>127</v>
      </c>
      <c r="C19" s="13">
        <v>1</v>
      </c>
      <c r="D19" s="13">
        <v>1</v>
      </c>
      <c r="E19" s="13">
        <v>2</v>
      </c>
      <c r="F19" s="13">
        <v>0</v>
      </c>
      <c r="G19" s="13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v>1</v>
      </c>
      <c r="P19" s="13">
        <v>1</v>
      </c>
      <c r="Q19" s="13">
        <v>2</v>
      </c>
    </row>
    <row r="20" spans="1:17" ht="16.5" x14ac:dyDescent="0.3">
      <c r="A20" s="29">
        <v>4</v>
      </c>
      <c r="B20" s="30" t="s">
        <v>128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16.5" x14ac:dyDescent="0.3">
      <c r="A21" s="29">
        <v>5</v>
      </c>
      <c r="B21" s="30" t="s">
        <v>129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6.5" x14ac:dyDescent="0.3">
      <c r="A22" s="27"/>
      <c r="B22" s="30" t="s">
        <v>125</v>
      </c>
      <c r="C22" s="13">
        <v>1</v>
      </c>
      <c r="D22" s="13">
        <v>1</v>
      </c>
      <c r="E22" s="13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3">
        <v>1</v>
      </c>
      <c r="P22" s="13">
        <v>1</v>
      </c>
      <c r="Q22" s="13">
        <v>2</v>
      </c>
    </row>
    <row r="23" spans="1:17" ht="21.75" x14ac:dyDescent="0.4">
      <c r="A23" s="19"/>
      <c r="B23" s="18" t="s">
        <v>130</v>
      </c>
      <c r="C23" s="13">
        <v>1</v>
      </c>
      <c r="D23" s="13">
        <v>1</v>
      </c>
      <c r="E23" s="13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3">
        <v>1</v>
      </c>
      <c r="P23" s="13">
        <v>1</v>
      </c>
      <c r="Q23" s="13">
        <v>2</v>
      </c>
    </row>
    <row r="24" spans="1:17" ht="16.5" x14ac:dyDescent="0.3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" customHeight="1" x14ac:dyDescent="0.3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mergeCells count="24">
    <mergeCell ref="F5:H5"/>
    <mergeCell ref="I5:K5"/>
    <mergeCell ref="L5:N5"/>
    <mergeCell ref="O5:Q5"/>
    <mergeCell ref="N6:N7"/>
    <mergeCell ref="O6:O7"/>
    <mergeCell ref="P6:P7"/>
    <mergeCell ref="Q6:Q7"/>
    <mergeCell ref="A1:Q3"/>
    <mergeCell ref="L6:L7"/>
    <mergeCell ref="M6:M7"/>
    <mergeCell ref="A4:A8"/>
    <mergeCell ref="B4:B8"/>
    <mergeCell ref="E6:E7"/>
    <mergeCell ref="H6:H7"/>
    <mergeCell ref="K6:K7"/>
    <mergeCell ref="C6:C7"/>
    <mergeCell ref="D6:D7"/>
    <mergeCell ref="F6:F7"/>
    <mergeCell ref="G6:G7"/>
    <mergeCell ref="I6:I7"/>
    <mergeCell ref="J6:J7"/>
    <mergeCell ref="C4:Q4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85" zoomScaleNormal="85" zoomScaleSheetLayoutView="85" workbookViewId="0">
      <selection activeCell="G24" sqref="G24"/>
    </sheetView>
  </sheetViews>
  <sheetFormatPr defaultRowHeight="15" x14ac:dyDescent="0.2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0" max="10" width="10.7109375" bestFit="1" customWidth="1"/>
    <col min="11" max="12" width="14.28515625" customWidth="1"/>
    <col min="13" max="13" width="12.28515625" customWidth="1"/>
    <col min="14" max="15" width="11.7109375" customWidth="1"/>
  </cols>
  <sheetData>
    <row r="1" spans="1:15" x14ac:dyDescent="0.25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6.5" x14ac:dyDescent="0.25">
      <c r="A4" s="78" t="s">
        <v>45</v>
      </c>
      <c r="B4" s="78" t="s">
        <v>58</v>
      </c>
      <c r="C4" s="71" t="s">
        <v>74</v>
      </c>
      <c r="D4" s="71"/>
      <c r="E4" s="71"/>
      <c r="F4" s="71"/>
      <c r="G4" s="71"/>
      <c r="H4" s="71"/>
      <c r="I4" s="71"/>
      <c r="J4" s="71"/>
      <c r="K4" s="71" t="s">
        <v>75</v>
      </c>
      <c r="L4" s="71"/>
      <c r="M4" s="71" t="s">
        <v>76</v>
      </c>
      <c r="N4" s="71"/>
      <c r="O4" s="71"/>
    </row>
    <row r="5" spans="1:15" ht="14.25" customHeight="1" x14ac:dyDescent="0.25">
      <c r="A5" s="79"/>
      <c r="B5" s="79"/>
      <c r="C5" s="71" t="s">
        <v>77</v>
      </c>
      <c r="D5" s="71"/>
      <c r="E5" s="71"/>
      <c r="F5" s="71" t="s">
        <v>78</v>
      </c>
      <c r="G5" s="71"/>
      <c r="H5" s="71"/>
      <c r="I5" s="71"/>
      <c r="J5" s="88" t="s">
        <v>79</v>
      </c>
      <c r="K5" s="71" t="s">
        <v>80</v>
      </c>
      <c r="L5" s="74" t="s">
        <v>115</v>
      </c>
      <c r="M5" s="71" t="s">
        <v>113</v>
      </c>
      <c r="N5" s="71" t="s">
        <v>114</v>
      </c>
      <c r="O5" s="71" t="s">
        <v>81</v>
      </c>
    </row>
    <row r="6" spans="1:15" ht="68.25" customHeight="1" x14ac:dyDescent="0.25">
      <c r="A6" s="79"/>
      <c r="B6" s="79"/>
      <c r="C6" s="31" t="s">
        <v>106</v>
      </c>
      <c r="D6" s="31" t="s">
        <v>82</v>
      </c>
      <c r="E6" s="31" t="s">
        <v>10</v>
      </c>
      <c r="F6" s="31" t="s">
        <v>83</v>
      </c>
      <c r="G6" s="31" t="s">
        <v>84</v>
      </c>
      <c r="H6" s="31" t="s">
        <v>85</v>
      </c>
      <c r="I6" s="31" t="s">
        <v>10</v>
      </c>
      <c r="J6" s="90"/>
      <c r="K6" s="71"/>
      <c r="L6" s="76"/>
      <c r="M6" s="71"/>
      <c r="N6" s="71"/>
      <c r="O6" s="71"/>
    </row>
    <row r="7" spans="1:15" ht="16.5" x14ac:dyDescent="0.25">
      <c r="A7" s="79"/>
      <c r="B7" s="79"/>
      <c r="C7" s="16">
        <v>76</v>
      </c>
      <c r="D7" s="2">
        <v>77</v>
      </c>
      <c r="E7" s="2">
        <v>78</v>
      </c>
      <c r="F7" s="2">
        <v>79</v>
      </c>
      <c r="G7" s="2">
        <v>80</v>
      </c>
      <c r="H7" s="2">
        <v>81</v>
      </c>
      <c r="I7" s="2">
        <v>82</v>
      </c>
      <c r="J7" s="2">
        <v>83</v>
      </c>
      <c r="K7" s="2">
        <v>84</v>
      </c>
      <c r="L7" s="2">
        <v>85</v>
      </c>
      <c r="M7" s="2">
        <v>86</v>
      </c>
      <c r="N7" s="2">
        <v>87</v>
      </c>
      <c r="O7" s="2">
        <v>88</v>
      </c>
    </row>
    <row r="8" spans="1:15" ht="16.5" x14ac:dyDescent="0.3">
      <c r="A8" s="35"/>
      <c r="B8" s="36" t="s">
        <v>117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6.5" x14ac:dyDescent="0.3">
      <c r="A9" s="37">
        <v>1</v>
      </c>
      <c r="B9" s="38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 x14ac:dyDescent="0.3">
      <c r="A10" s="37">
        <v>2</v>
      </c>
      <c r="B10" s="38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 x14ac:dyDescent="0.3">
      <c r="A11" s="37">
        <v>3</v>
      </c>
      <c r="B11" s="38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 x14ac:dyDescent="0.3">
      <c r="A12" s="37">
        <v>5</v>
      </c>
      <c r="B12" s="38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 x14ac:dyDescent="0.3">
      <c r="A13" s="37">
        <v>6</v>
      </c>
      <c r="B13" s="38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 x14ac:dyDescent="0.3">
      <c r="A14" s="35"/>
      <c r="B14" s="38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 x14ac:dyDescent="0.3">
      <c r="A15" s="35"/>
      <c r="B15" s="38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 x14ac:dyDescent="0.3">
      <c r="A16" s="35"/>
      <c r="B16" s="38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35"/>
      <c r="B17" s="36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 x14ac:dyDescent="0.3">
      <c r="A18" s="37">
        <v>1</v>
      </c>
      <c r="B18" s="38" t="s">
        <v>127</v>
      </c>
      <c r="C18" s="8">
        <v>0</v>
      </c>
      <c r="D18" s="13">
        <v>8.49</v>
      </c>
      <c r="E18" s="13">
        <f>C18+D18</f>
        <v>8.49</v>
      </c>
      <c r="F18" s="8">
        <v>5.34</v>
      </c>
      <c r="G18" s="8">
        <v>0</v>
      </c>
      <c r="H18" s="13">
        <v>3.24</v>
      </c>
      <c r="I18" s="13">
        <f>H18+G18+F18</f>
        <v>8.58</v>
      </c>
      <c r="J18" s="13">
        <f>E18-I18</f>
        <v>-8.9999999999999858E-2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ht="16.5" x14ac:dyDescent="0.3">
      <c r="A19" s="37">
        <v>4</v>
      </c>
      <c r="B19" s="38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 x14ac:dyDescent="0.3">
      <c r="A20" s="37">
        <v>5</v>
      </c>
      <c r="B20" s="38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6.5" x14ac:dyDescent="0.3">
      <c r="A21" s="35"/>
      <c r="B21" s="38" t="s">
        <v>125</v>
      </c>
      <c r="C21" s="8">
        <f>SUM(C18:C20)</f>
        <v>0</v>
      </c>
      <c r="D21" s="8">
        <f t="shared" ref="D21:O21" si="0">SUM(D18:D20)</f>
        <v>8.49</v>
      </c>
      <c r="E21" s="8">
        <f t="shared" si="0"/>
        <v>8.49</v>
      </c>
      <c r="F21" s="8">
        <f t="shared" si="0"/>
        <v>5.34</v>
      </c>
      <c r="G21" s="8">
        <f t="shared" si="0"/>
        <v>0</v>
      </c>
      <c r="H21" s="8">
        <f t="shared" si="0"/>
        <v>3.24</v>
      </c>
      <c r="I21" s="8">
        <f t="shared" si="0"/>
        <v>8.58</v>
      </c>
      <c r="J21" s="8">
        <f t="shared" si="0"/>
        <v>-8.9999999999999858E-2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</row>
    <row r="22" spans="1:15" ht="21.75" x14ac:dyDescent="0.4">
      <c r="A22" s="39"/>
      <c r="B22" s="40" t="s">
        <v>130</v>
      </c>
      <c r="C22" s="8">
        <f>C21</f>
        <v>0</v>
      </c>
      <c r="D22" s="8">
        <f t="shared" ref="D22:O22" si="1">D21</f>
        <v>8.49</v>
      </c>
      <c r="E22" s="8">
        <f t="shared" si="1"/>
        <v>8.49</v>
      </c>
      <c r="F22" s="8">
        <f t="shared" si="1"/>
        <v>5.34</v>
      </c>
      <c r="G22" s="8">
        <f t="shared" si="1"/>
        <v>0</v>
      </c>
      <c r="H22" s="8">
        <f t="shared" si="1"/>
        <v>3.24</v>
      </c>
      <c r="I22" s="8">
        <f t="shared" si="1"/>
        <v>8.58</v>
      </c>
      <c r="J22" s="8">
        <f t="shared" si="1"/>
        <v>-8.9999999999999858E-2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8">
        <f t="shared" si="1"/>
        <v>0</v>
      </c>
    </row>
    <row r="23" spans="1:15" ht="16.5" x14ac:dyDescent="0.3">
      <c r="A23" s="23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6.5" x14ac:dyDescent="0.3">
      <c r="A24" s="23"/>
      <c r="B24" s="2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mergeCells count="14">
    <mergeCell ref="O5:O6"/>
    <mergeCell ref="A4:A7"/>
    <mergeCell ref="B4:B7"/>
    <mergeCell ref="A1:O3"/>
    <mergeCell ref="C4:J4"/>
    <mergeCell ref="K4:L4"/>
    <mergeCell ref="M4:O4"/>
    <mergeCell ref="C5:E5"/>
    <mergeCell ref="F5:I5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="85" zoomScaleNormal="85" zoomScaleSheetLayoutView="85" workbookViewId="0">
      <selection activeCell="P20" sqref="P20"/>
    </sheetView>
  </sheetViews>
  <sheetFormatPr defaultRowHeight="15" x14ac:dyDescent="0.2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x14ac:dyDescent="0.25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6.5" x14ac:dyDescent="0.25">
      <c r="A4" s="78" t="s">
        <v>45</v>
      </c>
      <c r="B4" s="78" t="s">
        <v>58</v>
      </c>
      <c r="C4" s="71" t="s">
        <v>116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 t="s">
        <v>86</v>
      </c>
    </row>
    <row r="5" spans="1:18" ht="16.5" x14ac:dyDescent="0.25">
      <c r="A5" s="79"/>
      <c r="B5" s="79"/>
      <c r="C5" s="71" t="s">
        <v>87</v>
      </c>
      <c r="D5" s="71"/>
      <c r="E5" s="71"/>
      <c r="F5" s="71" t="s">
        <v>88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2.5" customHeight="1" x14ac:dyDescent="0.25">
      <c r="A6" s="79"/>
      <c r="B6" s="79"/>
      <c r="C6" s="71" t="s">
        <v>96</v>
      </c>
      <c r="D6" s="71" t="s">
        <v>89</v>
      </c>
      <c r="E6" s="74" t="s">
        <v>97</v>
      </c>
      <c r="F6" s="71" t="s">
        <v>90</v>
      </c>
      <c r="G6" s="71"/>
      <c r="H6" s="71"/>
      <c r="I6" s="71" t="s">
        <v>91</v>
      </c>
      <c r="J6" s="71"/>
      <c r="K6" s="71"/>
      <c r="L6" s="71" t="s">
        <v>92</v>
      </c>
      <c r="M6" s="71"/>
      <c r="N6" s="71"/>
      <c r="O6" s="71" t="s">
        <v>93</v>
      </c>
      <c r="P6" s="71"/>
      <c r="Q6" s="71"/>
      <c r="R6" s="71"/>
    </row>
    <row r="7" spans="1:18" ht="16.5" customHeight="1" x14ac:dyDescent="0.25">
      <c r="A7" s="79"/>
      <c r="B7" s="79"/>
      <c r="C7" s="71"/>
      <c r="D7" s="71"/>
      <c r="E7" s="75"/>
      <c r="F7" s="71" t="s">
        <v>94</v>
      </c>
      <c r="G7" s="71" t="s">
        <v>95</v>
      </c>
      <c r="H7" s="74" t="s">
        <v>98</v>
      </c>
      <c r="I7" s="71" t="s">
        <v>94</v>
      </c>
      <c r="J7" s="71" t="s">
        <v>95</v>
      </c>
      <c r="K7" s="74" t="s">
        <v>99</v>
      </c>
      <c r="L7" s="71" t="s">
        <v>94</v>
      </c>
      <c r="M7" s="71" t="s">
        <v>95</v>
      </c>
      <c r="N7" s="74" t="s">
        <v>100</v>
      </c>
      <c r="O7" s="74" t="s">
        <v>103</v>
      </c>
      <c r="P7" s="74" t="s">
        <v>101</v>
      </c>
      <c r="Q7" s="74" t="s">
        <v>102</v>
      </c>
      <c r="R7" s="71"/>
    </row>
    <row r="8" spans="1:18" ht="61.5" customHeight="1" x14ac:dyDescent="0.25">
      <c r="A8" s="79"/>
      <c r="B8" s="79"/>
      <c r="C8" s="71"/>
      <c r="D8" s="71"/>
      <c r="E8" s="76"/>
      <c r="F8" s="71"/>
      <c r="G8" s="71"/>
      <c r="H8" s="76"/>
      <c r="I8" s="71"/>
      <c r="J8" s="71"/>
      <c r="K8" s="76"/>
      <c r="L8" s="71"/>
      <c r="M8" s="71"/>
      <c r="N8" s="76"/>
      <c r="O8" s="76"/>
      <c r="P8" s="76"/>
      <c r="Q8" s="76"/>
      <c r="R8" s="71"/>
    </row>
    <row r="9" spans="1:18" ht="16.5" x14ac:dyDescent="0.25">
      <c r="A9" s="80"/>
      <c r="B9" s="80"/>
      <c r="C9" s="2">
        <v>89</v>
      </c>
      <c r="D9" s="2">
        <v>90</v>
      </c>
      <c r="E9" s="2">
        <v>91</v>
      </c>
      <c r="F9" s="2">
        <v>92</v>
      </c>
      <c r="G9" s="2">
        <v>93</v>
      </c>
      <c r="H9" s="2">
        <v>94</v>
      </c>
      <c r="I9" s="2">
        <v>95</v>
      </c>
      <c r="J9" s="2">
        <v>96</v>
      </c>
      <c r="K9" s="2">
        <v>97</v>
      </c>
      <c r="L9" s="2">
        <v>98</v>
      </c>
      <c r="M9" s="2">
        <v>99</v>
      </c>
      <c r="N9" s="2">
        <v>100</v>
      </c>
      <c r="O9" s="2">
        <v>101</v>
      </c>
      <c r="P9" s="31">
        <v>102</v>
      </c>
      <c r="Q9" s="31">
        <v>103</v>
      </c>
      <c r="R9" s="31">
        <v>104</v>
      </c>
    </row>
    <row r="10" spans="1:18" ht="16.5" x14ac:dyDescent="0.3">
      <c r="A10" s="35"/>
      <c r="B10" s="36" t="s">
        <v>117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31"/>
      <c r="R10" s="31"/>
    </row>
    <row r="11" spans="1:18" ht="16.5" x14ac:dyDescent="0.3">
      <c r="A11" s="37">
        <v>1</v>
      </c>
      <c r="B11" s="38" t="s">
        <v>118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18" ht="16.5" x14ac:dyDescent="0.3">
      <c r="A12" s="37">
        <v>2</v>
      </c>
      <c r="B12" s="38" t="s">
        <v>119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</row>
    <row r="13" spans="1:18" ht="16.5" x14ac:dyDescent="0.3">
      <c r="A13" s="37">
        <v>3</v>
      </c>
      <c r="B13" s="38" t="s">
        <v>120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</row>
    <row r="14" spans="1:18" ht="16.5" x14ac:dyDescent="0.3">
      <c r="A14" s="37">
        <v>5</v>
      </c>
      <c r="B14" s="38" t="s">
        <v>121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</row>
    <row r="15" spans="1:18" ht="16.5" x14ac:dyDescent="0.3">
      <c r="A15" s="37">
        <v>6</v>
      </c>
      <c r="B15" s="38" t="s">
        <v>122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18" ht="16.5" x14ac:dyDescent="0.3">
      <c r="A16" s="35"/>
      <c r="B16" s="38" t="s">
        <v>123</v>
      </c>
      <c r="C16" s="48">
        <v>0</v>
      </c>
      <c r="D16" s="48">
        <v>0</v>
      </c>
      <c r="E16" s="34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16.5" x14ac:dyDescent="0.3">
      <c r="A17" s="35"/>
      <c r="B17" s="38" t="s">
        <v>124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</row>
    <row r="18" spans="1:18" ht="16.5" x14ac:dyDescent="0.3">
      <c r="A18" s="35"/>
      <c r="B18" s="38" t="s">
        <v>125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 ht="16.5" x14ac:dyDescent="0.3">
      <c r="A19" s="35"/>
      <c r="B19" s="36" t="s">
        <v>126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6.5" x14ac:dyDescent="0.3">
      <c r="A20" s="37">
        <v>1</v>
      </c>
      <c r="B20" s="38" t="s">
        <v>127</v>
      </c>
      <c r="C20" s="13">
        <v>1</v>
      </c>
      <c r="D20" s="13">
        <v>1</v>
      </c>
      <c r="E20" s="13">
        <v>0</v>
      </c>
      <c r="F20" s="57">
        <v>0</v>
      </c>
      <c r="G20" s="57">
        <v>26300</v>
      </c>
      <c r="H20" s="58">
        <f>F20+G20</f>
        <v>26300</v>
      </c>
      <c r="I20" s="57">
        <v>0</v>
      </c>
      <c r="J20" s="57">
        <v>26300</v>
      </c>
      <c r="K20" s="58">
        <f>I20+J20</f>
        <v>26300</v>
      </c>
      <c r="L20" s="57">
        <v>0</v>
      </c>
      <c r="M20" s="57">
        <v>0</v>
      </c>
      <c r="N20" s="57">
        <f>L20+M20</f>
        <v>0</v>
      </c>
      <c r="O20" s="58">
        <f>F20-I20+L20</f>
        <v>0</v>
      </c>
      <c r="P20" s="57">
        <f>G20-J20+M20</f>
        <v>0</v>
      </c>
      <c r="Q20" s="58">
        <f>O20+P20</f>
        <v>0</v>
      </c>
      <c r="R20" s="13">
        <v>0</v>
      </c>
    </row>
    <row r="21" spans="1:18" ht="16.5" x14ac:dyDescent="0.3">
      <c r="A21" s="37">
        <v>4</v>
      </c>
      <c r="B21" s="38" t="s">
        <v>128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1:18" ht="16.5" x14ac:dyDescent="0.3">
      <c r="A22" s="37">
        <v>5</v>
      </c>
      <c r="B22" s="38" t="s">
        <v>129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1:18" ht="16.5" x14ac:dyDescent="0.3">
      <c r="A23" s="35"/>
      <c r="B23" s="38" t="s">
        <v>125</v>
      </c>
      <c r="C23" s="13">
        <f>SUM(C20:C22)</f>
        <v>1</v>
      </c>
      <c r="D23" s="13">
        <f t="shared" ref="D23:R23" si="0">SUM(D20:D22)</f>
        <v>1</v>
      </c>
      <c r="E23" s="13">
        <f t="shared" si="0"/>
        <v>0</v>
      </c>
      <c r="F23" s="13">
        <f t="shared" si="0"/>
        <v>0</v>
      </c>
      <c r="G23" s="13">
        <f t="shared" si="0"/>
        <v>26300</v>
      </c>
      <c r="H23" s="13">
        <f t="shared" si="0"/>
        <v>26300</v>
      </c>
      <c r="I23" s="13">
        <f t="shared" si="0"/>
        <v>0</v>
      </c>
      <c r="J23" s="13">
        <f t="shared" si="0"/>
        <v>26300</v>
      </c>
      <c r="K23" s="13">
        <f t="shared" si="0"/>
        <v>26300</v>
      </c>
      <c r="L23" s="13">
        <f t="shared" si="0"/>
        <v>0</v>
      </c>
      <c r="M23" s="13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0</v>
      </c>
    </row>
    <row r="24" spans="1:18" ht="21.75" x14ac:dyDescent="0.4">
      <c r="A24" s="39"/>
      <c r="B24" s="40" t="s">
        <v>130</v>
      </c>
      <c r="C24" s="13">
        <f>C23</f>
        <v>1</v>
      </c>
      <c r="D24" s="13">
        <f t="shared" ref="D24:R24" si="1">D23</f>
        <v>1</v>
      </c>
      <c r="E24" s="13">
        <f t="shared" si="1"/>
        <v>0</v>
      </c>
      <c r="F24" s="13">
        <f t="shared" si="1"/>
        <v>0</v>
      </c>
      <c r="G24" s="13">
        <f t="shared" si="1"/>
        <v>26300</v>
      </c>
      <c r="H24" s="13">
        <f t="shared" si="1"/>
        <v>26300</v>
      </c>
      <c r="I24" s="13">
        <f t="shared" si="1"/>
        <v>0</v>
      </c>
      <c r="J24" s="13">
        <f t="shared" si="1"/>
        <v>26300</v>
      </c>
      <c r="K24" s="13">
        <f t="shared" si="1"/>
        <v>26300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</row>
    <row r="25" spans="1:18" ht="16.5" x14ac:dyDescent="0.3">
      <c r="A25" s="23"/>
      <c r="B25" s="2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9.5" customHeight="1" x14ac:dyDescent="0.3">
      <c r="A26" s="23"/>
      <c r="B26" s="2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6.5" x14ac:dyDescent="0.3">
      <c r="A27" s="23"/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mergeCells count="26">
    <mergeCell ref="F5:Q5"/>
    <mergeCell ref="C6:C8"/>
    <mergeCell ref="D6:D8"/>
    <mergeCell ref="F6:H6"/>
    <mergeCell ref="I6:K6"/>
    <mergeCell ref="L6:N6"/>
    <mergeCell ref="O6:Q6"/>
    <mergeCell ref="O7:O8"/>
    <mergeCell ref="P7:P8"/>
    <mergeCell ref="Q7:Q8"/>
    <mergeCell ref="A1:R3"/>
    <mergeCell ref="A4:A9"/>
    <mergeCell ref="B4:B9"/>
    <mergeCell ref="E6:E8"/>
    <mergeCell ref="H7:H8"/>
    <mergeCell ref="K7:K8"/>
    <mergeCell ref="N7:N8"/>
    <mergeCell ref="F7:F8"/>
    <mergeCell ref="G7:G8"/>
    <mergeCell ref="I7:I8"/>
    <mergeCell ref="J7:J8"/>
    <mergeCell ref="L7:L8"/>
    <mergeCell ref="M7:M8"/>
    <mergeCell ref="C4:Q4"/>
    <mergeCell ref="R4:R8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2021-08-19T04:11:33Z</dcterms:modified>
</cp:coreProperties>
</file>